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120" activeTab="0"/>
  </bookViews>
  <sheets>
    <sheet name="入力（控）" sheetId="1" r:id="rId1"/>
    <sheet name="請求書" sheetId="2" r:id="rId2"/>
    <sheet name="請求書 (住所付)" sheetId="3" r:id="rId3"/>
  </sheets>
  <definedNames/>
  <calcPr fullCalcOnLoad="1"/>
</workbook>
</file>

<file path=xl/sharedStrings.xml><?xml version="1.0" encoding="utf-8"?>
<sst xmlns="http://schemas.openxmlformats.org/spreadsheetml/2006/main" count="75" uniqueCount="53">
  <si>
    <t>御請求書（控）</t>
  </si>
  <si>
    <t>商品名</t>
  </si>
  <si>
    <t>商品番号</t>
  </si>
  <si>
    <t>単位</t>
  </si>
  <si>
    <t>単価</t>
  </si>
  <si>
    <t>数量</t>
  </si>
  <si>
    <t>金額</t>
  </si>
  <si>
    <t>備考</t>
  </si>
  <si>
    <t>年</t>
  </si>
  <si>
    <t>月</t>
  </si>
  <si>
    <t>個</t>
  </si>
  <si>
    <t>本</t>
  </si>
  <si>
    <t>御請求額</t>
  </si>
  <si>
    <t>合計</t>
  </si>
  <si>
    <t>今回御取引額</t>
  </si>
  <si>
    <t>株式会社　アスネット</t>
  </si>
  <si>
    <t>H5565</t>
  </si>
  <si>
    <t>H1566</t>
  </si>
  <si>
    <t>G1563</t>
  </si>
  <si>
    <t>えんぴつ</t>
  </si>
  <si>
    <t>ボールペン</t>
  </si>
  <si>
    <t>消しゴム</t>
  </si>
  <si>
    <t>請求日</t>
  </si>
  <si>
    <t>印刷日</t>
  </si>
  <si>
    <t>日</t>
  </si>
  <si>
    <t>日付種類</t>
  </si>
  <si>
    <t>末</t>
  </si>
  <si>
    <t>コメント</t>
  </si>
  <si>
    <t>お支払先：熊本銀行　本店（普）1234567</t>
  </si>
  <si>
    <t>お支払先：熊肥銀行　本町支店（普）1234567</t>
  </si>
  <si>
    <t>※お振込手数料はご負担願います。</t>
  </si>
  <si>
    <t>郵便番号</t>
  </si>
  <si>
    <t>住所</t>
  </si>
  <si>
    <t>住所２</t>
  </si>
  <si>
    <t>お客様名１</t>
  </si>
  <si>
    <t>お客様名２</t>
  </si>
  <si>
    <t>敬称</t>
  </si>
  <si>
    <t>861-1881</t>
  </si>
  <si>
    <t>熊本市麻生田1-1-1</t>
  </si>
  <si>
    <t>麻生田ビル４F</t>
  </si>
  <si>
    <t>経理課</t>
  </si>
  <si>
    <t>御中</t>
  </si>
  <si>
    <t>〒861-8081</t>
  </si>
  <si>
    <t>熊本市麻生田4-25-68</t>
  </si>
  <si>
    <t>TEL096-249-4845　FAX096-249-4846</t>
  </si>
  <si>
    <t>http://www.e-gfc.com/as/</t>
  </si>
  <si>
    <t>経営システムコンサルタント</t>
  </si>
  <si>
    <t>アスネット</t>
  </si>
  <si>
    <t>御請求書</t>
  </si>
  <si>
    <t>下記の通りご請求申し上げます。</t>
  </si>
  <si>
    <t>請求書番号</t>
  </si>
  <si>
    <t>消費税込</t>
  </si>
  <si>
    <t>先月予約分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</si>
</sst>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12"/>
      </patternFill>
    </fill>
    <fill>
      <patternFill patternType="gray125">
        <fgColor indexed="4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4" borderId="1" xfId="17" applyFill="1" applyBorder="1" applyAlignment="1">
      <alignment vertical="center"/>
    </xf>
    <xf numFmtId="38" fontId="0" fillId="4" borderId="9" xfId="17" applyFill="1" applyBorder="1" applyAlignment="1">
      <alignment vertical="center"/>
    </xf>
    <xf numFmtId="38" fontId="0" fillId="0" borderId="10" xfId="17" applyBorder="1" applyAlignment="1">
      <alignment vertical="center" shrinkToFit="1"/>
    </xf>
    <xf numFmtId="38" fontId="0" fillId="0" borderId="11" xfId="17" applyBorder="1" applyAlignment="1">
      <alignment vertical="center" shrinkToFit="1"/>
    </xf>
    <xf numFmtId="38" fontId="0" fillId="0" borderId="12" xfId="17" applyBorder="1" applyAlignment="1">
      <alignment vertical="center" shrinkToFit="1"/>
    </xf>
    <xf numFmtId="38" fontId="0" fillId="0" borderId="13" xfId="17" applyBorder="1" applyAlignment="1">
      <alignment vertical="center" shrinkToFit="1"/>
    </xf>
    <xf numFmtId="38" fontId="0" fillId="0" borderId="14" xfId="17" applyBorder="1" applyAlignment="1">
      <alignment vertical="center" shrinkToFit="1"/>
    </xf>
    <xf numFmtId="38" fontId="0" fillId="0" borderId="15" xfId="17" applyBorder="1" applyAlignment="1">
      <alignment vertical="center" shrinkToFit="1"/>
    </xf>
    <xf numFmtId="38" fontId="0" fillId="0" borderId="16" xfId="17" applyBorder="1" applyAlignment="1">
      <alignment vertical="center" shrinkToFit="1"/>
    </xf>
    <xf numFmtId="38" fontId="0" fillId="0" borderId="17" xfId="17" applyBorder="1" applyAlignment="1">
      <alignment vertical="center" shrinkToFit="1"/>
    </xf>
    <xf numFmtId="38" fontId="0" fillId="0" borderId="18" xfId="17" applyBorder="1" applyAlignment="1">
      <alignment vertical="center" shrinkToFit="1"/>
    </xf>
    <xf numFmtId="38" fontId="0" fillId="0" borderId="19" xfId="17" applyBorder="1" applyAlignment="1">
      <alignment vertical="center" shrinkToFit="1"/>
    </xf>
    <xf numFmtId="38" fontId="0" fillId="0" borderId="20" xfId="17" applyBorder="1" applyAlignment="1">
      <alignment vertical="center" shrinkToFit="1"/>
    </xf>
    <xf numFmtId="38" fontId="0" fillId="0" borderId="21" xfId="17" applyBorder="1" applyAlignment="1">
      <alignment vertical="center" shrinkToFit="1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/>
    </xf>
    <xf numFmtId="0" fontId="0" fillId="0" borderId="29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8" fontId="4" fillId="0" borderId="32" xfId="17" applyFont="1" applyBorder="1" applyAlignment="1">
      <alignment horizontal="center" vertical="center" shrinkToFit="1"/>
    </xf>
    <xf numFmtId="38" fontId="4" fillId="0" borderId="24" xfId="17" applyFont="1" applyBorder="1" applyAlignment="1">
      <alignment horizontal="center" vertical="center" shrinkToFit="1"/>
    </xf>
    <xf numFmtId="38" fontId="4" fillId="0" borderId="30" xfId="17" applyFont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38" fontId="4" fillId="0" borderId="0" xfId="17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34" xfId="0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0" borderId="39" xfId="0" applyBorder="1" applyAlignment="1">
      <alignment horizontal="left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38" fontId="0" fillId="0" borderId="22" xfId="17" applyBorder="1" applyAlignment="1">
      <alignment horizontal="right" vertical="center" shrinkToFit="1"/>
    </xf>
    <xf numFmtId="38" fontId="0" fillId="0" borderId="23" xfId="17" applyBorder="1" applyAlignment="1">
      <alignment horizontal="right" vertical="center" shrinkToFit="1"/>
    </xf>
    <xf numFmtId="38" fontId="0" fillId="0" borderId="39" xfId="17" applyBorder="1" applyAlignment="1">
      <alignment horizontal="right" vertical="center" shrinkToFit="1"/>
    </xf>
    <xf numFmtId="38" fontId="0" fillId="0" borderId="24" xfId="17" applyBorder="1" applyAlignment="1">
      <alignment horizontal="right" vertical="center" shrinkToFit="1"/>
    </xf>
    <xf numFmtId="38" fontId="0" fillId="0" borderId="28" xfId="17" applyBorder="1" applyAlignment="1">
      <alignment horizontal="right" vertical="center" shrinkToFit="1"/>
    </xf>
    <xf numFmtId="38" fontId="0" fillId="0" borderId="0" xfId="17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 vertical="top" wrapText="1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0" borderId="47" xfId="0" applyBorder="1" applyAlignment="1">
      <alignment/>
    </xf>
    <xf numFmtId="0" fontId="0" fillId="5" borderId="11" xfId="0" applyFill="1" applyBorder="1" applyAlignment="1">
      <alignment horizontal="left" vertical="center" shrinkToFit="1"/>
    </xf>
    <xf numFmtId="0" fontId="0" fillId="5" borderId="22" xfId="0" applyFill="1" applyBorder="1" applyAlignment="1">
      <alignment horizontal="left" vertical="center" shrinkToFit="1"/>
    </xf>
    <xf numFmtId="0" fontId="0" fillId="5" borderId="22" xfId="0" applyFill="1" applyBorder="1" applyAlignment="1">
      <alignment horizontal="center" vertical="center" shrinkToFit="1"/>
    </xf>
    <xf numFmtId="38" fontId="0" fillId="5" borderId="22" xfId="17" applyFill="1" applyBorder="1" applyAlignment="1">
      <alignment horizontal="right" vertical="center" shrinkToFit="1"/>
    </xf>
    <xf numFmtId="0" fontId="0" fillId="5" borderId="35" xfId="0" applyFill="1" applyBorder="1" applyAlignment="1">
      <alignment horizontal="left" vertical="center" shrinkToFit="1"/>
    </xf>
    <xf numFmtId="0" fontId="0" fillId="5" borderId="23" xfId="0" applyFill="1" applyBorder="1" applyAlignment="1">
      <alignment horizontal="left" vertical="center" shrinkToFit="1"/>
    </xf>
    <xf numFmtId="0" fontId="0" fillId="5" borderId="23" xfId="0" applyFill="1" applyBorder="1" applyAlignment="1">
      <alignment horizontal="center" vertical="center" shrinkToFit="1"/>
    </xf>
    <xf numFmtId="38" fontId="0" fillId="5" borderId="23" xfId="17" applyFill="1" applyBorder="1" applyAlignment="1">
      <alignment horizontal="right" vertical="center" shrinkToFit="1"/>
    </xf>
    <xf numFmtId="0" fontId="0" fillId="5" borderId="40" xfId="0" applyFill="1" applyBorder="1" applyAlignment="1">
      <alignment horizontal="left" vertical="center" shrinkToFit="1"/>
    </xf>
    <xf numFmtId="0" fontId="0" fillId="5" borderId="39" xfId="0" applyFill="1" applyBorder="1" applyAlignment="1">
      <alignment horizontal="left" vertical="center" shrinkToFit="1"/>
    </xf>
    <xf numFmtId="0" fontId="0" fillId="5" borderId="39" xfId="0" applyFill="1" applyBorder="1" applyAlignment="1">
      <alignment horizontal="center" vertical="center" shrinkToFit="1"/>
    </xf>
    <xf numFmtId="38" fontId="0" fillId="5" borderId="39" xfId="17" applyFill="1" applyBorder="1" applyAlignment="1">
      <alignment horizontal="right" vertical="center" shrinkToFit="1"/>
    </xf>
    <xf numFmtId="0" fontId="0" fillId="5" borderId="14" xfId="0" applyFill="1" applyBorder="1" applyAlignment="1">
      <alignment horizontal="left" vertical="center" shrinkToFit="1"/>
    </xf>
    <xf numFmtId="0" fontId="0" fillId="5" borderId="28" xfId="0" applyFill="1" applyBorder="1" applyAlignment="1">
      <alignment horizontal="left" vertical="center" shrinkToFit="1"/>
    </xf>
    <xf numFmtId="0" fontId="0" fillId="3" borderId="2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3" xfId="0" applyBorder="1" applyAlignment="1">
      <alignment horizontal="left" vertical="center" shrinkToFit="1"/>
    </xf>
    <xf numFmtId="0" fontId="0" fillId="5" borderId="28" xfId="0" applyFill="1" applyBorder="1" applyAlignment="1">
      <alignment horizontal="center" vertical="center" shrinkToFit="1"/>
    </xf>
    <xf numFmtId="38" fontId="0" fillId="5" borderId="28" xfId="17" applyFill="1" applyBorder="1" applyAlignment="1">
      <alignment horizontal="right" vertical="center" shrinkToFit="1"/>
    </xf>
    <xf numFmtId="0" fontId="0" fillId="5" borderId="32" xfId="0" applyFill="1" applyBorder="1" applyAlignment="1">
      <alignment horizontal="left" vertical="center" shrinkToFit="1"/>
    </xf>
    <xf numFmtId="0" fontId="0" fillId="5" borderId="24" xfId="0" applyFill="1" applyBorder="1" applyAlignment="1">
      <alignment horizontal="left" vertical="center" shrinkToFit="1"/>
    </xf>
    <xf numFmtId="0" fontId="0" fillId="5" borderId="24" xfId="0" applyFill="1" applyBorder="1" applyAlignment="1">
      <alignment horizontal="center" vertical="center" shrinkToFit="1"/>
    </xf>
    <xf numFmtId="38" fontId="0" fillId="5" borderId="24" xfId="17" applyFill="1" applyBorder="1" applyAlignment="1">
      <alignment horizontal="right" vertical="center" shrinkToFit="1"/>
    </xf>
    <xf numFmtId="0" fontId="0" fillId="5" borderId="25" xfId="0" applyFill="1" applyBorder="1" applyAlignment="1">
      <alignment horizontal="left" vertical="center" shrinkToFit="1"/>
    </xf>
    <xf numFmtId="0" fontId="0" fillId="5" borderId="26" xfId="0" applyFill="1" applyBorder="1" applyAlignment="1">
      <alignment horizontal="left" vertical="center" shrinkToFit="1"/>
    </xf>
    <xf numFmtId="0" fontId="0" fillId="5" borderId="45" xfId="0" applyFill="1" applyBorder="1" applyAlignment="1">
      <alignment horizontal="left" vertical="center" shrinkToFit="1"/>
    </xf>
    <xf numFmtId="0" fontId="0" fillId="5" borderId="29" xfId="0" applyFill="1" applyBorder="1" applyAlignment="1">
      <alignment horizontal="left" vertical="center" shrinkToFit="1"/>
    </xf>
    <xf numFmtId="0" fontId="0" fillId="5" borderId="27" xfId="0" applyFill="1" applyBorder="1" applyAlignment="1">
      <alignment horizontal="left" vertical="center" shrinkToFit="1"/>
    </xf>
    <xf numFmtId="38" fontId="0" fillId="5" borderId="10" xfId="17" applyFill="1" applyBorder="1" applyAlignment="1">
      <alignment vertical="center" shrinkToFit="1"/>
    </xf>
    <xf numFmtId="38" fontId="0" fillId="5" borderId="11" xfId="17" applyFill="1" applyBorder="1" applyAlignment="1">
      <alignment vertical="center" shrinkToFit="1"/>
    </xf>
    <xf numFmtId="38" fontId="0" fillId="5" borderId="12" xfId="17" applyFill="1" applyBorder="1" applyAlignment="1">
      <alignment vertical="center" shrinkToFit="1"/>
    </xf>
    <xf numFmtId="38" fontId="0" fillId="5" borderId="13" xfId="17" applyFill="1" applyBorder="1" applyAlignment="1">
      <alignment vertical="center" shrinkToFit="1"/>
    </xf>
    <xf numFmtId="38" fontId="0" fillId="5" borderId="14" xfId="17" applyFill="1" applyBorder="1" applyAlignment="1">
      <alignment vertical="center" shrinkToFit="1"/>
    </xf>
    <xf numFmtId="38" fontId="0" fillId="5" borderId="15" xfId="17" applyFill="1" applyBorder="1" applyAlignment="1">
      <alignment vertical="center" shrinkToFit="1"/>
    </xf>
    <xf numFmtId="38" fontId="0" fillId="5" borderId="16" xfId="17" applyFill="1" applyBorder="1" applyAlignment="1">
      <alignment vertical="center" shrinkToFit="1"/>
    </xf>
    <xf numFmtId="38" fontId="0" fillId="5" borderId="17" xfId="17" applyFill="1" applyBorder="1" applyAlignment="1">
      <alignment vertical="center" shrinkToFit="1"/>
    </xf>
    <xf numFmtId="38" fontId="0" fillId="5" borderId="18" xfId="17" applyFill="1" applyBorder="1" applyAlignment="1">
      <alignment vertical="center" shrinkToFit="1"/>
    </xf>
    <xf numFmtId="0" fontId="0" fillId="0" borderId="48" xfId="0" applyBorder="1" applyAlignment="1">
      <alignment horizontal="left"/>
    </xf>
    <xf numFmtId="0" fontId="0" fillId="3" borderId="35" xfId="0" applyFill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3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4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35" xfId="16" applyBorder="1" applyAlignment="1">
      <alignment horizontal="left"/>
    </xf>
    <xf numFmtId="0" fontId="5" fillId="0" borderId="23" xfId="16" applyBorder="1" applyAlignment="1">
      <alignment horizontal="left"/>
    </xf>
    <xf numFmtId="0" fontId="5" fillId="0" borderId="42" xfId="16" applyBorder="1" applyAlignment="1">
      <alignment horizontal="left"/>
    </xf>
    <xf numFmtId="0" fontId="0" fillId="0" borderId="23" xfId="0" applyBorder="1" applyAlignment="1">
      <alignment horizontal="left" shrinkToFit="1"/>
    </xf>
    <xf numFmtId="0" fontId="0" fillId="0" borderId="42" xfId="0" applyBorder="1" applyAlignment="1">
      <alignment horizontal="left" shrinkToFit="1"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5" borderId="36" xfId="0" applyFill="1" applyBorder="1" applyAlignment="1">
      <alignment horizontal="left" vertical="center" shrinkToFit="1"/>
    </xf>
    <xf numFmtId="0" fontId="0" fillId="5" borderId="60" xfId="0" applyFill="1" applyBorder="1" applyAlignment="1">
      <alignment horizontal="left" vertical="center" shrinkToFit="1"/>
    </xf>
    <xf numFmtId="0" fontId="0" fillId="5" borderId="61" xfId="0" applyFill="1" applyBorder="1" applyAlignment="1">
      <alignment horizontal="left" vertical="center" shrinkToFit="1"/>
    </xf>
    <xf numFmtId="0" fontId="0" fillId="5" borderId="37" xfId="0" applyFill="1" applyBorder="1" applyAlignment="1">
      <alignment horizontal="left" vertical="center" shrinkToFit="1"/>
    </xf>
    <xf numFmtId="0" fontId="0" fillId="5" borderId="43" xfId="0" applyFill="1" applyBorder="1" applyAlignment="1">
      <alignment horizontal="left" vertical="center" shrinkToFit="1"/>
    </xf>
    <xf numFmtId="0" fontId="0" fillId="5" borderId="44" xfId="0" applyFill="1" applyBorder="1" applyAlignment="1">
      <alignment horizontal="left" vertical="center" shrinkToFit="1"/>
    </xf>
    <xf numFmtId="0" fontId="0" fillId="5" borderId="34" xfId="0" applyFill="1" applyBorder="1" applyAlignment="1">
      <alignment horizontal="left" vertical="center" shrinkToFit="1"/>
    </xf>
    <xf numFmtId="0" fontId="0" fillId="5" borderId="49" xfId="0" applyFill="1" applyBorder="1" applyAlignment="1">
      <alignment horizontal="left" vertical="center" shrinkToFit="1"/>
    </xf>
    <xf numFmtId="0" fontId="0" fillId="5" borderId="50" xfId="0" applyFill="1" applyBorder="1" applyAlignment="1">
      <alignment horizontal="left" vertical="center" shrinkToFit="1"/>
    </xf>
    <xf numFmtId="0" fontId="0" fillId="4" borderId="57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38" fontId="0" fillId="0" borderId="47" xfId="17" applyBorder="1" applyAlignment="1">
      <alignment horizontal="left" vertical="center" shrinkToFit="1"/>
    </xf>
    <xf numFmtId="38" fontId="0" fillId="0" borderId="0" xfId="17" applyBorder="1" applyAlignment="1">
      <alignment horizontal="left" vertical="center" shrinkToFit="1"/>
    </xf>
    <xf numFmtId="38" fontId="0" fillId="0" borderId="51" xfId="17" applyBorder="1" applyAlignment="1">
      <alignment horizontal="left" vertical="center" shrinkToFit="1"/>
    </xf>
    <xf numFmtId="38" fontId="0" fillId="0" borderId="52" xfId="17" applyBorder="1" applyAlignment="1">
      <alignment horizontal="left" vertical="center" shrinkToFit="1"/>
    </xf>
    <xf numFmtId="38" fontId="0" fillId="0" borderId="53" xfId="17" applyBorder="1" applyAlignment="1">
      <alignment horizontal="left" vertical="center" shrinkToFit="1"/>
    </xf>
    <xf numFmtId="38" fontId="0" fillId="0" borderId="54" xfId="17" applyBorder="1" applyAlignment="1">
      <alignment horizontal="left" vertical="center" shrinkToFit="1"/>
    </xf>
    <xf numFmtId="0" fontId="4" fillId="0" borderId="0" xfId="0" applyFont="1" applyAlignment="1">
      <alignment horizontal="left" vertical="top" shrinkToFit="1"/>
    </xf>
    <xf numFmtId="38" fontId="2" fillId="0" borderId="17" xfId="0" applyNumberFormat="1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38" fontId="2" fillId="0" borderId="62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38" fontId="0" fillId="0" borderId="0" xfId="17" applyFont="1" applyBorder="1" applyAlignment="1">
      <alignment horizontal="left" vertical="center" shrinkToFit="1"/>
    </xf>
    <xf numFmtId="38" fontId="0" fillId="0" borderId="56" xfId="17" applyBorder="1" applyAlignment="1">
      <alignment horizontal="left" vertical="center" shrinkToFit="1"/>
    </xf>
    <xf numFmtId="38" fontId="0" fillId="0" borderId="31" xfId="17" applyBorder="1" applyAlignment="1">
      <alignment horizontal="left" vertical="center" shrinkToFit="1"/>
    </xf>
    <xf numFmtId="38" fontId="0" fillId="0" borderId="48" xfId="17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38" fontId="4" fillId="0" borderId="0" xfId="17" applyFont="1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5" borderId="22" xfId="0" applyFill="1" applyBorder="1" applyAlignment="1">
      <alignment horizontal="left" vertical="center" shrinkToFit="1"/>
    </xf>
    <xf numFmtId="0" fontId="0" fillId="5" borderId="12" xfId="0" applyFill="1" applyBorder="1" applyAlignment="1">
      <alignment horizontal="left" vertical="center" shrinkToFit="1"/>
    </xf>
    <xf numFmtId="0" fontId="0" fillId="5" borderId="23" xfId="0" applyFill="1" applyBorder="1" applyAlignment="1">
      <alignment horizontal="left" vertical="center" shrinkToFit="1"/>
    </xf>
    <xf numFmtId="0" fontId="0" fillId="5" borderId="42" xfId="0" applyFill="1" applyBorder="1" applyAlignment="1">
      <alignment horizontal="left" vertical="center" shrinkToFit="1"/>
    </xf>
    <xf numFmtId="0" fontId="0" fillId="5" borderId="28" xfId="0" applyFill="1" applyBorder="1" applyAlignment="1">
      <alignment horizontal="left" vertical="center" shrinkToFit="1"/>
    </xf>
    <xf numFmtId="0" fontId="0" fillId="5" borderId="15" xfId="0" applyFill="1" applyBorder="1" applyAlignment="1">
      <alignment horizontal="left" vertical="center" shrinkToFit="1"/>
    </xf>
    <xf numFmtId="0" fontId="0" fillId="5" borderId="24" xfId="0" applyFill="1" applyBorder="1" applyAlignment="1">
      <alignment horizontal="left" vertical="center" shrinkToFit="1"/>
    </xf>
    <xf numFmtId="0" fontId="0" fillId="5" borderId="30" xfId="0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6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5" borderId="39" xfId="0" applyFill="1" applyBorder="1" applyAlignment="1">
      <alignment horizontal="left" vertical="center" shrinkToFit="1"/>
    </xf>
    <xf numFmtId="0" fontId="0" fillId="5" borderId="55" xfId="0" applyFill="1" applyBorder="1" applyAlignment="1">
      <alignment horizontal="left" vertical="center" shrinkToFit="1"/>
    </xf>
    <xf numFmtId="0" fontId="6" fillId="5" borderId="4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7</xdr:row>
      <xdr:rowOff>57150</xdr:rowOff>
    </xdr:from>
    <xdr:to>
      <xdr:col>6</xdr:col>
      <xdr:colOff>419100</xdr:colOff>
      <xdr:row>8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505075" y="1504950"/>
          <a:ext cx="1771650" cy="390525"/>
        </a:xfrm>
        <a:prstGeom prst="wedgeRectCallout">
          <a:avLst>
            <a:gd name="adj1" fmla="val -48388"/>
            <a:gd name="adj2" fmla="val 69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単位をマウスで選択できます。入力も出来ます</a:t>
          </a:r>
        </a:p>
      </xdr:txBody>
    </xdr:sp>
    <xdr:clientData fPrintsWithSheet="0"/>
  </xdr:twoCellAnchor>
  <xdr:twoCellAnchor editAs="absolute">
    <xdr:from>
      <xdr:col>10</xdr:col>
      <xdr:colOff>57150</xdr:colOff>
      <xdr:row>2</xdr:row>
      <xdr:rowOff>0</xdr:rowOff>
    </xdr:from>
    <xdr:to>
      <xdr:col>12</xdr:col>
      <xdr:colOff>457200</xdr:colOff>
      <xdr:row>4</xdr:row>
      <xdr:rowOff>9525</xdr:rowOff>
    </xdr:to>
    <xdr:sp>
      <xdr:nvSpPr>
        <xdr:cNvPr id="2" name="AutoShape 6"/>
        <xdr:cNvSpPr>
          <a:spLocks/>
        </xdr:cNvSpPr>
      </xdr:nvSpPr>
      <xdr:spPr>
        <a:xfrm>
          <a:off x="6524625" y="495300"/>
          <a:ext cx="1771650" cy="390525"/>
        </a:xfrm>
        <a:prstGeom prst="wedgeRectCallout">
          <a:avLst>
            <a:gd name="adj1" fmla="val -96236"/>
            <a:gd name="adj2" fmla="val 89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「税込」「税抜」をマウスで
選択できます。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142875</xdr:rowOff>
    </xdr:from>
    <xdr:to>
      <xdr:col>10</xdr:col>
      <xdr:colOff>76200</xdr:colOff>
      <xdr:row>18</xdr:row>
      <xdr:rowOff>142875</xdr:rowOff>
    </xdr:to>
    <xdr:grpSp>
      <xdr:nvGrpSpPr>
        <xdr:cNvPr id="1" name="Group 6"/>
        <xdr:cNvGrpSpPr>
          <a:grpSpLocks/>
        </xdr:cNvGrpSpPr>
      </xdr:nvGrpSpPr>
      <xdr:grpSpPr>
        <a:xfrm>
          <a:off x="47625" y="3867150"/>
          <a:ext cx="6410325" cy="0"/>
          <a:chOff x="5" y="406"/>
          <a:chExt cx="673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71" y="406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" y="40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171450</xdr:rowOff>
    </xdr:from>
    <xdr:to>
      <xdr:col>10</xdr:col>
      <xdr:colOff>76200</xdr:colOff>
      <xdr:row>42</xdr:row>
      <xdr:rowOff>171450</xdr:rowOff>
    </xdr:to>
    <xdr:grpSp>
      <xdr:nvGrpSpPr>
        <xdr:cNvPr id="4" name="Group 7"/>
        <xdr:cNvGrpSpPr>
          <a:grpSpLocks/>
        </xdr:cNvGrpSpPr>
      </xdr:nvGrpSpPr>
      <xdr:grpSpPr>
        <a:xfrm>
          <a:off x="0" y="8467725"/>
          <a:ext cx="6457950" cy="0"/>
          <a:chOff x="0" y="889"/>
          <a:chExt cx="678" cy="0"/>
        </a:xfrm>
        <a:solidFill>
          <a:srgbClr val="FFFFFF"/>
        </a:solidFill>
      </xdr:grpSpPr>
      <xdr:sp>
        <xdr:nvSpPr>
          <xdr:cNvPr id="5" name="Line 4"/>
          <xdr:cNvSpPr>
            <a:spLocks/>
          </xdr:cNvSpPr>
        </xdr:nvSpPr>
        <xdr:spPr>
          <a:xfrm>
            <a:off x="671" y="889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0" y="889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gfc.com/a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I6" sqref="I6"/>
    </sheetView>
  </sheetViews>
  <sheetFormatPr defaultColWidth="9.00390625" defaultRowHeight="13.5"/>
  <cols>
    <col min="1" max="1" width="3.50390625" style="0" bestFit="1" customWidth="1"/>
    <col min="2" max="2" width="9.625" style="0" customWidth="1"/>
    <col min="3" max="3" width="17.375" style="0" customWidth="1"/>
    <col min="4" max="4" width="4.875" style="0" customWidth="1"/>
    <col min="5" max="6" width="7.625" style="0" customWidth="1"/>
    <col min="7" max="7" width="8.75390625" style="0" customWidth="1"/>
    <col min="8" max="10" width="8.50390625" style="0" customWidth="1"/>
  </cols>
  <sheetData>
    <row r="1" spans="1:10" ht="24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customHeight="1" thickBot="1">
      <c r="A2" s="170" t="s">
        <v>34</v>
      </c>
      <c r="B2" s="171"/>
      <c r="C2" s="172" t="s">
        <v>15</v>
      </c>
      <c r="D2" s="172"/>
      <c r="E2" s="173"/>
      <c r="G2" s="40" t="s">
        <v>25</v>
      </c>
      <c r="H2" s="38" t="s">
        <v>8</v>
      </c>
      <c r="I2" s="25" t="s">
        <v>9</v>
      </c>
      <c r="J2" s="26" t="s">
        <v>24</v>
      </c>
    </row>
    <row r="3" spans="1:10" ht="15" customHeight="1">
      <c r="A3" s="139" t="s">
        <v>35</v>
      </c>
      <c r="B3" s="114"/>
      <c r="C3" s="117" t="s">
        <v>40</v>
      </c>
      <c r="D3" s="117"/>
      <c r="E3" s="77"/>
      <c r="G3" s="56" t="s">
        <v>22</v>
      </c>
      <c r="H3" s="39">
        <v>18</v>
      </c>
      <c r="I3" s="36">
        <v>5</v>
      </c>
      <c r="J3" s="37" t="s">
        <v>26</v>
      </c>
    </row>
    <row r="4" spans="1:10" ht="15" customHeight="1" thickBot="1">
      <c r="A4" s="115" t="s">
        <v>36</v>
      </c>
      <c r="B4" s="116"/>
      <c r="C4" s="163" t="s">
        <v>41</v>
      </c>
      <c r="D4" s="163"/>
      <c r="E4" s="164"/>
      <c r="G4" s="57" t="s">
        <v>23</v>
      </c>
      <c r="H4" s="41">
        <v>18</v>
      </c>
      <c r="I4" s="42">
        <v>6</v>
      </c>
      <c r="J4" s="43">
        <v>3</v>
      </c>
    </row>
    <row r="5" spans="1:9" ht="15" customHeight="1" thickBot="1">
      <c r="A5" s="115" t="s">
        <v>31</v>
      </c>
      <c r="B5" s="116"/>
      <c r="C5" s="163" t="s">
        <v>37</v>
      </c>
      <c r="D5" s="163"/>
      <c r="E5" s="164"/>
      <c r="G5" s="1"/>
      <c r="I5" s="1"/>
    </row>
    <row r="6" spans="1:10" ht="15" customHeight="1">
      <c r="A6" s="115" t="s">
        <v>32</v>
      </c>
      <c r="B6" s="116"/>
      <c r="C6" s="163" t="s">
        <v>38</v>
      </c>
      <c r="D6" s="163"/>
      <c r="E6" s="164"/>
      <c r="F6" s="54"/>
      <c r="H6" s="50" t="s">
        <v>14</v>
      </c>
      <c r="I6" s="51" t="s">
        <v>51</v>
      </c>
      <c r="J6" s="52" t="s">
        <v>12</v>
      </c>
    </row>
    <row r="7" spans="1:10" ht="15" customHeight="1" thickBot="1">
      <c r="A7" s="115" t="s">
        <v>33</v>
      </c>
      <c r="B7" s="116"/>
      <c r="C7" s="163" t="s">
        <v>39</v>
      </c>
      <c r="D7" s="163"/>
      <c r="E7" s="164"/>
      <c r="F7" s="55"/>
      <c r="H7" s="47">
        <f>G36</f>
        <v>3400</v>
      </c>
      <c r="I7" s="48">
        <f>IF(I6="消費税込",H7-ROUND(H7/1.05,0),ROUND(H7*0.05,0))</f>
        <v>162</v>
      </c>
      <c r="J7" s="49">
        <f>IF(I6="消費税込",H7,H7+I7)</f>
        <v>3400</v>
      </c>
    </row>
    <row r="8" spans="1:10" ht="19.5" customHeight="1" thickBot="1">
      <c r="A8" s="146" t="s">
        <v>50</v>
      </c>
      <c r="B8" s="147"/>
      <c r="C8" s="148">
        <v>25</v>
      </c>
      <c r="D8" s="149"/>
      <c r="E8" s="150"/>
      <c r="F8" s="55"/>
      <c r="H8" s="53"/>
      <c r="I8" s="53"/>
      <c r="J8" s="53"/>
    </row>
    <row r="9" ht="18" customHeight="1" thickBot="1"/>
    <row r="10" spans="1:10" ht="18" customHeight="1" thickBot="1">
      <c r="A10" s="5"/>
      <c r="B10" s="4" t="s">
        <v>2</v>
      </c>
      <c r="C10" s="3" t="s">
        <v>1</v>
      </c>
      <c r="D10" s="3" t="s">
        <v>3</v>
      </c>
      <c r="E10" s="9" t="s">
        <v>4</v>
      </c>
      <c r="F10" s="2" t="s">
        <v>5</v>
      </c>
      <c r="G10" s="10" t="s">
        <v>6</v>
      </c>
      <c r="H10" s="174" t="s">
        <v>7</v>
      </c>
      <c r="I10" s="175"/>
      <c r="J10" s="176"/>
    </row>
    <row r="11" spans="1:10" ht="15" customHeight="1">
      <c r="A11" s="6">
        <v>1</v>
      </c>
      <c r="B11" s="30" t="s">
        <v>16</v>
      </c>
      <c r="C11" s="27" t="s">
        <v>19</v>
      </c>
      <c r="D11" s="33" t="s">
        <v>11</v>
      </c>
      <c r="E11" s="13">
        <v>70</v>
      </c>
      <c r="F11" s="14">
        <v>10</v>
      </c>
      <c r="G11" s="15">
        <f>IF(E11*F11=0,"",E11*F11)</f>
        <v>700</v>
      </c>
      <c r="H11" s="177" t="s">
        <v>52</v>
      </c>
      <c r="I11" s="178"/>
      <c r="J11" s="179"/>
    </row>
    <row r="12" spans="1:10" ht="15" customHeight="1">
      <c r="A12" s="7">
        <v>2</v>
      </c>
      <c r="B12" s="31" t="s">
        <v>17</v>
      </c>
      <c r="C12" s="28" t="s">
        <v>20</v>
      </c>
      <c r="D12" s="34" t="s">
        <v>11</v>
      </c>
      <c r="E12" s="16">
        <v>60</v>
      </c>
      <c r="F12" s="17">
        <v>30</v>
      </c>
      <c r="G12" s="18">
        <f aca="true" t="shared" si="0" ref="G12:G35">IF(E12*F12=0,"",E12*F12)</f>
        <v>1800</v>
      </c>
      <c r="H12" s="78"/>
      <c r="I12" s="79"/>
      <c r="J12" s="80"/>
    </row>
    <row r="13" spans="1:10" ht="15" customHeight="1">
      <c r="A13" s="7">
        <v>3</v>
      </c>
      <c r="B13" s="31" t="s">
        <v>18</v>
      </c>
      <c r="C13" s="28" t="s">
        <v>21</v>
      </c>
      <c r="D13" s="34" t="s">
        <v>10</v>
      </c>
      <c r="E13" s="16">
        <v>30</v>
      </c>
      <c r="F13" s="17">
        <v>30</v>
      </c>
      <c r="G13" s="18">
        <f t="shared" si="0"/>
        <v>900</v>
      </c>
      <c r="H13" s="78"/>
      <c r="I13" s="79"/>
      <c r="J13" s="80"/>
    </row>
    <row r="14" spans="1:10" ht="15" customHeight="1">
      <c r="A14" s="7">
        <v>4</v>
      </c>
      <c r="B14" s="31"/>
      <c r="C14" s="28"/>
      <c r="D14" s="34"/>
      <c r="E14" s="16"/>
      <c r="F14" s="17"/>
      <c r="G14" s="18">
        <f t="shared" si="0"/>
      </c>
      <c r="H14" s="78"/>
      <c r="I14" s="79"/>
      <c r="J14" s="80"/>
    </row>
    <row r="15" spans="1:10" ht="15" customHeight="1" thickBot="1">
      <c r="A15" s="8">
        <v>5</v>
      </c>
      <c r="B15" s="32"/>
      <c r="C15" s="29"/>
      <c r="D15" s="35"/>
      <c r="E15" s="19"/>
      <c r="F15" s="20"/>
      <c r="G15" s="21">
        <f t="shared" si="0"/>
      </c>
      <c r="H15" s="58"/>
      <c r="I15" s="149"/>
      <c r="J15" s="150"/>
    </row>
    <row r="16" spans="1:10" ht="15" customHeight="1">
      <c r="A16" s="6">
        <v>6</v>
      </c>
      <c r="B16" s="124"/>
      <c r="C16" s="101"/>
      <c r="D16" s="102"/>
      <c r="E16" s="129"/>
      <c r="F16" s="130"/>
      <c r="G16" s="131">
        <f t="shared" si="0"/>
      </c>
      <c r="H16" s="180"/>
      <c r="I16" s="181"/>
      <c r="J16" s="182"/>
    </row>
    <row r="17" spans="1:10" ht="15" customHeight="1">
      <c r="A17" s="7">
        <v>7</v>
      </c>
      <c r="B17" s="125"/>
      <c r="C17" s="105"/>
      <c r="D17" s="106"/>
      <c r="E17" s="132"/>
      <c r="F17" s="133"/>
      <c r="G17" s="134">
        <f t="shared" si="0"/>
      </c>
      <c r="H17" s="183"/>
      <c r="I17" s="184"/>
      <c r="J17" s="185"/>
    </row>
    <row r="18" spans="1:10" ht="15" customHeight="1">
      <c r="A18" s="7">
        <v>8</v>
      </c>
      <c r="B18" s="125"/>
      <c r="C18" s="105"/>
      <c r="D18" s="106"/>
      <c r="E18" s="132"/>
      <c r="F18" s="133"/>
      <c r="G18" s="134">
        <f t="shared" si="0"/>
      </c>
      <c r="H18" s="183"/>
      <c r="I18" s="184"/>
      <c r="J18" s="185"/>
    </row>
    <row r="19" spans="1:10" ht="15" customHeight="1">
      <c r="A19" s="7">
        <v>9</v>
      </c>
      <c r="B19" s="125"/>
      <c r="C19" s="105"/>
      <c r="D19" s="106"/>
      <c r="E19" s="132"/>
      <c r="F19" s="133"/>
      <c r="G19" s="134">
        <f t="shared" si="0"/>
      </c>
      <c r="H19" s="183"/>
      <c r="I19" s="184"/>
      <c r="J19" s="185"/>
    </row>
    <row r="20" spans="1:10" ht="15" customHeight="1" thickBot="1">
      <c r="A20" s="8">
        <v>10</v>
      </c>
      <c r="B20" s="128"/>
      <c r="C20" s="121"/>
      <c r="D20" s="122"/>
      <c r="E20" s="135"/>
      <c r="F20" s="136"/>
      <c r="G20" s="137">
        <f t="shared" si="0"/>
      </c>
      <c r="H20" s="186"/>
      <c r="I20" s="187"/>
      <c r="J20" s="188"/>
    </row>
    <row r="21" spans="1:10" ht="15" customHeight="1">
      <c r="A21" s="6">
        <v>11</v>
      </c>
      <c r="B21" s="30"/>
      <c r="C21" s="27"/>
      <c r="D21" s="33"/>
      <c r="E21" s="13"/>
      <c r="F21" s="14"/>
      <c r="G21" s="15">
        <f t="shared" si="0"/>
      </c>
      <c r="H21" s="177"/>
      <c r="I21" s="178"/>
      <c r="J21" s="179"/>
    </row>
    <row r="22" spans="1:10" ht="15" customHeight="1">
      <c r="A22" s="7">
        <v>12</v>
      </c>
      <c r="B22" s="31"/>
      <c r="C22" s="28"/>
      <c r="D22" s="34"/>
      <c r="E22" s="16"/>
      <c r="F22" s="17"/>
      <c r="G22" s="18">
        <f t="shared" si="0"/>
      </c>
      <c r="H22" s="78"/>
      <c r="I22" s="79"/>
      <c r="J22" s="80"/>
    </row>
    <row r="23" spans="1:10" ht="15" customHeight="1">
      <c r="A23" s="7">
        <v>13</v>
      </c>
      <c r="B23" s="31"/>
      <c r="C23" s="28"/>
      <c r="D23" s="34"/>
      <c r="E23" s="16"/>
      <c r="F23" s="17"/>
      <c r="G23" s="18">
        <f t="shared" si="0"/>
      </c>
      <c r="H23" s="78"/>
      <c r="I23" s="79"/>
      <c r="J23" s="80"/>
    </row>
    <row r="24" spans="1:10" ht="15" customHeight="1">
      <c r="A24" s="7">
        <v>14</v>
      </c>
      <c r="B24" s="31"/>
      <c r="C24" s="28"/>
      <c r="D24" s="34"/>
      <c r="E24" s="16"/>
      <c r="F24" s="17"/>
      <c r="G24" s="18">
        <f t="shared" si="0"/>
      </c>
      <c r="H24" s="78"/>
      <c r="I24" s="79"/>
      <c r="J24" s="80"/>
    </row>
    <row r="25" spans="1:10" ht="15" customHeight="1" thickBot="1">
      <c r="A25" s="8">
        <v>15</v>
      </c>
      <c r="B25" s="32"/>
      <c r="C25" s="29"/>
      <c r="D25" s="35"/>
      <c r="E25" s="19"/>
      <c r="F25" s="20"/>
      <c r="G25" s="21">
        <f t="shared" si="0"/>
      </c>
      <c r="H25" s="58"/>
      <c r="I25" s="149"/>
      <c r="J25" s="150"/>
    </row>
    <row r="26" spans="1:10" ht="15" customHeight="1">
      <c r="A26" s="6">
        <v>16</v>
      </c>
      <c r="B26" s="124"/>
      <c r="C26" s="101"/>
      <c r="D26" s="102"/>
      <c r="E26" s="129"/>
      <c r="F26" s="130"/>
      <c r="G26" s="131">
        <f t="shared" si="0"/>
      </c>
      <c r="H26" s="180"/>
      <c r="I26" s="181"/>
      <c r="J26" s="182"/>
    </row>
    <row r="27" spans="1:10" ht="15" customHeight="1">
      <c r="A27" s="7">
        <v>17</v>
      </c>
      <c r="B27" s="125"/>
      <c r="C27" s="105"/>
      <c r="D27" s="106"/>
      <c r="E27" s="132"/>
      <c r="F27" s="133"/>
      <c r="G27" s="134">
        <f t="shared" si="0"/>
      </c>
      <c r="H27" s="183"/>
      <c r="I27" s="184"/>
      <c r="J27" s="185"/>
    </row>
    <row r="28" spans="1:10" ht="15" customHeight="1">
      <c r="A28" s="7">
        <v>18</v>
      </c>
      <c r="B28" s="125"/>
      <c r="C28" s="105"/>
      <c r="D28" s="106"/>
      <c r="E28" s="132"/>
      <c r="F28" s="133"/>
      <c r="G28" s="134">
        <f t="shared" si="0"/>
      </c>
      <c r="H28" s="183"/>
      <c r="I28" s="184"/>
      <c r="J28" s="185"/>
    </row>
    <row r="29" spans="1:10" ht="15" customHeight="1">
      <c r="A29" s="7">
        <v>19</v>
      </c>
      <c r="B29" s="125"/>
      <c r="C29" s="105"/>
      <c r="D29" s="106"/>
      <c r="E29" s="132"/>
      <c r="F29" s="133"/>
      <c r="G29" s="134">
        <f t="shared" si="0"/>
      </c>
      <c r="H29" s="183"/>
      <c r="I29" s="184"/>
      <c r="J29" s="185"/>
    </row>
    <row r="30" spans="1:10" ht="15" customHeight="1" thickBot="1">
      <c r="A30" s="8">
        <v>20</v>
      </c>
      <c r="B30" s="128"/>
      <c r="C30" s="121"/>
      <c r="D30" s="122"/>
      <c r="E30" s="135"/>
      <c r="F30" s="136"/>
      <c r="G30" s="137">
        <f t="shared" si="0"/>
      </c>
      <c r="H30" s="186"/>
      <c r="I30" s="187"/>
      <c r="J30" s="188"/>
    </row>
    <row r="31" spans="1:10" ht="15" customHeight="1">
      <c r="A31" s="6">
        <v>21</v>
      </c>
      <c r="B31" s="30"/>
      <c r="C31" s="27"/>
      <c r="D31" s="33"/>
      <c r="E31" s="13"/>
      <c r="F31" s="14"/>
      <c r="G31" s="15">
        <f t="shared" si="0"/>
      </c>
      <c r="H31" s="177"/>
      <c r="I31" s="178"/>
      <c r="J31" s="179"/>
    </row>
    <row r="32" spans="1:10" ht="15" customHeight="1">
      <c r="A32" s="7">
        <v>22</v>
      </c>
      <c r="B32" s="31"/>
      <c r="C32" s="28"/>
      <c r="D32" s="34"/>
      <c r="E32" s="16"/>
      <c r="F32" s="17"/>
      <c r="G32" s="18">
        <f t="shared" si="0"/>
      </c>
      <c r="H32" s="78"/>
      <c r="I32" s="79"/>
      <c r="J32" s="80"/>
    </row>
    <row r="33" spans="1:10" ht="15" customHeight="1">
      <c r="A33" s="7">
        <v>23</v>
      </c>
      <c r="B33" s="31"/>
      <c r="C33" s="28"/>
      <c r="D33" s="34"/>
      <c r="E33" s="16"/>
      <c r="F33" s="17"/>
      <c r="G33" s="18">
        <f t="shared" si="0"/>
      </c>
      <c r="H33" s="78"/>
      <c r="I33" s="79"/>
      <c r="J33" s="80"/>
    </row>
    <row r="34" spans="1:10" ht="15" customHeight="1">
      <c r="A34" s="7">
        <v>24</v>
      </c>
      <c r="B34" s="31"/>
      <c r="C34" s="28"/>
      <c r="D34" s="34"/>
      <c r="E34" s="16"/>
      <c r="F34" s="17"/>
      <c r="G34" s="18">
        <f t="shared" si="0"/>
      </c>
      <c r="H34" s="78"/>
      <c r="I34" s="79"/>
      <c r="J34" s="80"/>
    </row>
    <row r="35" spans="1:10" ht="15" customHeight="1" thickBot="1">
      <c r="A35" s="8">
        <v>25</v>
      </c>
      <c r="B35" s="32"/>
      <c r="C35" s="29"/>
      <c r="D35" s="35"/>
      <c r="E35" s="22"/>
      <c r="F35" s="23"/>
      <c r="G35" s="24">
        <f t="shared" si="0"/>
      </c>
      <c r="H35" s="58"/>
      <c r="I35" s="149"/>
      <c r="J35" s="150"/>
    </row>
    <row r="36" spans="1:10" ht="19.5" thickBot="1">
      <c r="A36" s="192" t="s">
        <v>13</v>
      </c>
      <c r="B36" s="193"/>
      <c r="C36" s="193"/>
      <c r="D36" s="193"/>
      <c r="E36" s="194"/>
      <c r="F36" s="11">
        <f>SUM(F11:F35)</f>
        <v>70</v>
      </c>
      <c r="G36" s="12">
        <f>SUM(G11:G35)</f>
        <v>3400</v>
      </c>
      <c r="H36" s="189"/>
      <c r="I36" s="190"/>
      <c r="J36" s="191"/>
    </row>
    <row r="37" ht="14.25" thickBot="1"/>
    <row r="38" spans="1:10" ht="14.25" thickBot="1">
      <c r="A38" s="45" t="s">
        <v>7</v>
      </c>
      <c r="B38" s="45"/>
      <c r="G38" s="143" t="s">
        <v>46</v>
      </c>
      <c r="H38" s="144"/>
      <c r="I38" s="144"/>
      <c r="J38" s="145"/>
    </row>
    <row r="39" spans="1:10" ht="14.25" thickBot="1">
      <c r="A39" s="168"/>
      <c r="B39" s="169"/>
      <c r="C39" s="169"/>
      <c r="D39" s="169"/>
      <c r="E39" s="138"/>
      <c r="G39" s="165" t="s">
        <v>47</v>
      </c>
      <c r="H39" s="166"/>
      <c r="I39" s="166"/>
      <c r="J39" s="167"/>
    </row>
    <row r="40" spans="1:10" ht="13.5">
      <c r="A40" s="151"/>
      <c r="B40" s="152"/>
      <c r="C40" s="152"/>
      <c r="D40" s="152"/>
      <c r="E40" s="153"/>
      <c r="G40" s="143" t="s">
        <v>42</v>
      </c>
      <c r="H40" s="144"/>
      <c r="I40" s="144"/>
      <c r="J40" s="145"/>
    </row>
    <row r="41" spans="1:10" ht="13.5">
      <c r="A41" s="151"/>
      <c r="B41" s="152"/>
      <c r="C41" s="152"/>
      <c r="D41" s="152"/>
      <c r="E41" s="153"/>
      <c r="G41" s="157" t="s">
        <v>43</v>
      </c>
      <c r="H41" s="158"/>
      <c r="I41" s="158"/>
      <c r="J41" s="159"/>
    </row>
    <row r="42" spans="1:10" ht="13.5">
      <c r="A42" s="151"/>
      <c r="B42" s="152"/>
      <c r="C42" s="152"/>
      <c r="D42" s="152"/>
      <c r="E42" s="153"/>
      <c r="G42" s="157" t="s">
        <v>44</v>
      </c>
      <c r="H42" s="158"/>
      <c r="I42" s="158"/>
      <c r="J42" s="159"/>
    </row>
    <row r="43" spans="1:10" ht="13.5">
      <c r="A43" s="151"/>
      <c r="B43" s="152"/>
      <c r="C43" s="152"/>
      <c r="D43" s="152"/>
      <c r="E43" s="153"/>
      <c r="G43" s="160" t="s">
        <v>45</v>
      </c>
      <c r="H43" s="161"/>
      <c r="I43" s="161"/>
      <c r="J43" s="162"/>
    </row>
    <row r="44" spans="1:10" ht="14.25" thickBot="1">
      <c r="A44" s="154"/>
      <c r="B44" s="155"/>
      <c r="C44" s="155"/>
      <c r="D44" s="155"/>
      <c r="E44" s="156"/>
      <c r="G44" s="140"/>
      <c r="H44" s="141"/>
      <c r="I44" s="141"/>
      <c r="J44" s="142"/>
    </row>
    <row r="45" spans="1:5" ht="13.5">
      <c r="A45" s="44"/>
      <c r="B45" s="44"/>
      <c r="C45" s="44"/>
      <c r="D45" s="44"/>
      <c r="E45" s="44"/>
    </row>
    <row r="46" spans="1:2" ht="14.25" thickBot="1">
      <c r="A46" s="152" t="s">
        <v>27</v>
      </c>
      <c r="B46" s="152"/>
    </row>
    <row r="47" spans="1:5" ht="13.5">
      <c r="A47" s="168" t="s">
        <v>28</v>
      </c>
      <c r="B47" s="169"/>
      <c r="C47" s="169"/>
      <c r="D47" s="169"/>
      <c r="E47" s="138"/>
    </row>
    <row r="48" spans="1:5" ht="13.5">
      <c r="A48" s="151" t="s">
        <v>29</v>
      </c>
      <c r="B48" s="152"/>
      <c r="C48" s="152"/>
      <c r="D48" s="152"/>
      <c r="E48" s="153"/>
    </row>
    <row r="49" spans="1:5" ht="14.25" thickBot="1">
      <c r="A49" s="154" t="s">
        <v>30</v>
      </c>
      <c r="B49" s="155"/>
      <c r="C49" s="155"/>
      <c r="D49" s="155"/>
      <c r="E49" s="156"/>
    </row>
  </sheetData>
  <mergeCells count="60">
    <mergeCell ref="H24:J24"/>
    <mergeCell ref="H25:J25"/>
    <mergeCell ref="H36:J36"/>
    <mergeCell ref="A36:E36"/>
    <mergeCell ref="H34:J34"/>
    <mergeCell ref="H35:J35"/>
    <mergeCell ref="H26:J26"/>
    <mergeCell ref="H27:J27"/>
    <mergeCell ref="H32:J32"/>
    <mergeCell ref="H33:J33"/>
    <mergeCell ref="H28:J28"/>
    <mergeCell ref="H29:J29"/>
    <mergeCell ref="H30:J30"/>
    <mergeCell ref="H31:J31"/>
    <mergeCell ref="H23:J23"/>
    <mergeCell ref="H16:J16"/>
    <mergeCell ref="H17:J17"/>
    <mergeCell ref="H18:J18"/>
    <mergeCell ref="H19:J19"/>
    <mergeCell ref="H20:J20"/>
    <mergeCell ref="A49:E49"/>
    <mergeCell ref="H14:J14"/>
    <mergeCell ref="H15:J15"/>
    <mergeCell ref="A1:J1"/>
    <mergeCell ref="A2:B2"/>
    <mergeCell ref="C2:E2"/>
    <mergeCell ref="H10:J10"/>
    <mergeCell ref="H11:J11"/>
    <mergeCell ref="H12:J12"/>
    <mergeCell ref="H13:J13"/>
    <mergeCell ref="C3:E3"/>
    <mergeCell ref="C4:E4"/>
    <mergeCell ref="A46:B46"/>
    <mergeCell ref="A48:E48"/>
    <mergeCell ref="A47:E47"/>
    <mergeCell ref="A3:B3"/>
    <mergeCell ref="A5:B5"/>
    <mergeCell ref="A6:B6"/>
    <mergeCell ref="A7:B7"/>
    <mergeCell ref="A4:B4"/>
    <mergeCell ref="G42:J42"/>
    <mergeCell ref="G43:J43"/>
    <mergeCell ref="C5:E5"/>
    <mergeCell ref="C6:E6"/>
    <mergeCell ref="C7:E7"/>
    <mergeCell ref="G39:J39"/>
    <mergeCell ref="A39:E39"/>
    <mergeCell ref="A40:E40"/>
    <mergeCell ref="H21:J21"/>
    <mergeCell ref="H22:J22"/>
    <mergeCell ref="G44:J44"/>
    <mergeCell ref="G38:J38"/>
    <mergeCell ref="G40:J40"/>
    <mergeCell ref="A8:B8"/>
    <mergeCell ref="C8:E8"/>
    <mergeCell ref="A41:E41"/>
    <mergeCell ref="A42:E42"/>
    <mergeCell ref="A43:E43"/>
    <mergeCell ref="A44:E44"/>
    <mergeCell ref="G41:J41"/>
  </mergeCells>
  <dataValidations count="3">
    <dataValidation type="list" allowBlank="1" showInputMessage="1" showErrorMessage="1" sqref="I6">
      <formula1>"消費税,消費税込"</formula1>
    </dataValidation>
    <dataValidation allowBlank="1" showInputMessage="1" showErrorMessage="1" imeMode="hiragana" sqref="C2:E7 C5:E5 H11:J35 B11:C35 D11:D35"/>
    <dataValidation allowBlank="1" showInputMessage="1" showErrorMessage="1" imeMode="off" sqref="E11:G35 H3:I4 J4 J3"/>
  </dataValidations>
  <hyperlinks>
    <hyperlink ref="G43" r:id="rId1" display="http://www.e-gfc.com/as/"/>
  </hyperlinks>
  <printOptions/>
  <pageMargins left="0.75" right="0.75" top="1" bottom="1" header="0.512" footer="0.51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15" sqref="H15:I15"/>
    </sheetView>
  </sheetViews>
  <sheetFormatPr defaultColWidth="9.00390625" defaultRowHeight="13.5"/>
  <cols>
    <col min="1" max="1" width="4.125" style="0" customWidth="1"/>
    <col min="3" max="3" width="16.50390625" style="0" customWidth="1"/>
    <col min="4" max="4" width="4.75390625" style="0" customWidth="1"/>
    <col min="5" max="9" width="9.625" style="0" customWidth="1"/>
    <col min="10" max="10" width="6.125" style="0" customWidth="1"/>
  </cols>
  <sheetData>
    <row r="1" spans="1:9" s="65" customFormat="1" ht="34.5" customHeight="1">
      <c r="A1" s="227" t="s">
        <v>48</v>
      </c>
      <c r="B1" s="227"/>
      <c r="C1" s="227"/>
      <c r="D1" s="227"/>
      <c r="E1" s="227"/>
      <c r="F1" s="227"/>
      <c r="G1" s="227"/>
      <c r="H1" s="227"/>
      <c r="I1" s="227"/>
    </row>
    <row r="2" spans="8:9" s="65" customFormat="1" ht="13.5" customHeight="1">
      <c r="H2" s="88" t="s">
        <v>50</v>
      </c>
      <c r="I2" s="88">
        <f>'入力（控）'!C8</f>
        <v>25</v>
      </c>
    </row>
    <row r="3" spans="1:9" ht="19.5" customHeight="1">
      <c r="A3" s="201" t="str">
        <f>IF('入力（控）'!$C$3="",'入力（控）'!$C$2&amp;"　"&amp;'入力（控）'!$C$4,'入力（控）'!$C$2)</f>
        <v>株式会社　アスネット</v>
      </c>
      <c r="B3" s="201"/>
      <c r="C3" s="201"/>
      <c r="D3" s="201"/>
      <c r="E3" s="201"/>
      <c r="F3" s="89"/>
      <c r="G3" s="89"/>
      <c r="H3" s="89"/>
      <c r="I3" s="89"/>
    </row>
    <row r="4" spans="1:9" ht="19.5" customHeight="1">
      <c r="A4" s="201" t="str">
        <f>IF('入力（控）'!$C$3&lt;&gt;"",'入力（控）'!$C$3&amp;"　"&amp;'入力（控）'!$C$4,"")</f>
        <v>経理課　御中</v>
      </c>
      <c r="B4" s="201"/>
      <c r="C4" s="201"/>
      <c r="D4" s="201"/>
      <c r="E4" s="201"/>
      <c r="G4" s="228" t="str">
        <f>"平成 "&amp;'入力（控）'!H3&amp;"年 "&amp;'入力（控）'!I3&amp;"月 "&amp;'入力（控）'!J3&amp;"日締"</f>
        <v>平成 18年 5月 末日締</v>
      </c>
      <c r="H4" s="228"/>
      <c r="I4" s="228"/>
    </row>
    <row r="5" spans="6:9" ht="13.5">
      <c r="F5" s="196" t="str">
        <f>IF('入力（控）'!A47="","",'入力（控）'!A47)</f>
        <v>お支払先：熊本銀行　本店（普）1234567</v>
      </c>
      <c r="G5" s="196"/>
      <c r="H5" s="196"/>
      <c r="I5" s="196"/>
    </row>
    <row r="6" spans="6:9" ht="13.5">
      <c r="F6" s="196" t="str">
        <f>IF('入力（控）'!A48="","",'入力（控）'!A48)</f>
        <v>お支払先：熊肥銀行　本町支店（普）1234567</v>
      </c>
      <c r="G6" s="196"/>
      <c r="H6" s="196"/>
      <c r="I6" s="196"/>
    </row>
    <row r="7" spans="1:9" ht="14.25" thickBot="1">
      <c r="A7" s="152" t="s">
        <v>49</v>
      </c>
      <c r="B7" s="152"/>
      <c r="C7" s="152"/>
      <c r="D7" s="152"/>
      <c r="F7" s="196" t="str">
        <f>IF('入力（控）'!A49="","",'入力（控）'!A49)</f>
        <v>※お振込手数料はご負担願います。</v>
      </c>
      <c r="G7" s="196"/>
      <c r="H7" s="196"/>
      <c r="I7" s="196"/>
    </row>
    <row r="8" spans="4:9" ht="18.75" customHeight="1" thickBot="1">
      <c r="D8" s="232" t="str">
        <f>'入力（控）'!H6</f>
        <v>今回御取引額</v>
      </c>
      <c r="E8" s="230"/>
      <c r="F8" s="230" t="str">
        <f>'入力（控）'!I6</f>
        <v>消費税込</v>
      </c>
      <c r="G8" s="230"/>
      <c r="H8" s="230" t="str">
        <f>'入力（控）'!J6</f>
        <v>御請求額</v>
      </c>
      <c r="I8" s="231"/>
    </row>
    <row r="9" spans="4:9" ht="24.75" customHeight="1" thickBot="1">
      <c r="D9" s="202">
        <f>'入力（控）'!H7</f>
        <v>3400</v>
      </c>
      <c r="E9" s="203"/>
      <c r="F9" s="204">
        <f>'入力（控）'!I7</f>
        <v>162</v>
      </c>
      <c r="G9" s="203"/>
      <c r="H9" s="204">
        <f>'入力（控）'!J7</f>
        <v>3400</v>
      </c>
      <c r="I9" s="205"/>
    </row>
    <row r="10" spans="1:3" ht="14.25" thickBot="1">
      <c r="A10" s="229" t="str">
        <f>"平成 "&amp;'入力（控）'!H4&amp;"年 "&amp;'入力（控）'!I4&amp;"月 "&amp;'入力（控）'!J4&amp;"日印刷"</f>
        <v>平成 18年 6月 3日印刷</v>
      </c>
      <c r="B10" s="229"/>
      <c r="C10" s="229"/>
    </row>
    <row r="11" spans="1:9" ht="27.75" customHeight="1" thickBot="1">
      <c r="A11" s="93"/>
      <c r="B11" s="90" t="s">
        <v>2</v>
      </c>
      <c r="C11" s="61" t="s">
        <v>1</v>
      </c>
      <c r="D11" s="61" t="s">
        <v>3</v>
      </c>
      <c r="E11" s="61" t="s">
        <v>4</v>
      </c>
      <c r="F11" s="61" t="s">
        <v>5</v>
      </c>
      <c r="G11" s="61" t="s">
        <v>6</v>
      </c>
      <c r="H11" s="213" t="s">
        <v>7</v>
      </c>
      <c r="I11" s="214"/>
    </row>
    <row r="12" spans="1:9" ht="18.75" customHeight="1">
      <c r="A12" s="94">
        <f>IF('入力（控）'!A11="","",'入力（控）'!A11)</f>
        <v>1</v>
      </c>
      <c r="B12" s="30" t="str">
        <f>IF('入力（控）'!B11="","",'入力（控）'!B11)</f>
        <v>H5565</v>
      </c>
      <c r="C12" s="27" t="str">
        <f>IF('入力（控）'!C11="","",'入力（控）'!C11)</f>
        <v>えんぴつ</v>
      </c>
      <c r="D12" s="33" t="str">
        <f>IF('入力（控）'!D11="","",'入力（控）'!D11)</f>
        <v>本</v>
      </c>
      <c r="E12" s="82">
        <f>IF('入力（控）'!E11="","",'入力（控）'!E11)</f>
        <v>70</v>
      </c>
      <c r="F12" s="82">
        <f>IF('入力（控）'!F11="","",'入力（控）'!F11)</f>
        <v>10</v>
      </c>
      <c r="G12" s="82">
        <f>IF('入力（控）'!G11="","",'入力（控）'!G11)</f>
        <v>700</v>
      </c>
      <c r="H12" s="172" t="str">
        <f>IF('入力（控）'!H11="","",'入力（控）'!H11)</f>
        <v>先月予約分</v>
      </c>
      <c r="I12" s="173"/>
    </row>
    <row r="13" spans="1:9" ht="18.75" customHeight="1">
      <c r="A13" s="95">
        <f>IF('入力（控）'!A12="","",'入力（控）'!A12)</f>
        <v>2</v>
      </c>
      <c r="B13" s="31" t="str">
        <f>IF('入力（控）'!B12="","",'入力（控）'!B12)</f>
        <v>H1566</v>
      </c>
      <c r="C13" s="28" t="str">
        <f>IF('入力（控）'!C12="","",'入力（控）'!C12)</f>
        <v>ボールペン</v>
      </c>
      <c r="D13" s="34" t="str">
        <f>IF('入力（控）'!D12="","",'入力（控）'!D12)</f>
        <v>本</v>
      </c>
      <c r="E13" s="83">
        <f>IF('入力（控）'!E12="","",'入力（控）'!E12)</f>
        <v>60</v>
      </c>
      <c r="F13" s="83">
        <f>IF('入力（控）'!F12="","",'入力（控）'!F12)</f>
        <v>30</v>
      </c>
      <c r="G13" s="83">
        <f>IF('入力（控）'!G12="","",'入力（控）'!G12)</f>
        <v>1800</v>
      </c>
      <c r="H13" s="117">
        <f>IF('入力（控）'!H12="","",'入力（控）'!H12)</f>
      </c>
      <c r="I13" s="77"/>
    </row>
    <row r="14" spans="1:9" ht="18.75" customHeight="1">
      <c r="A14" s="95">
        <f>IF('入力（控）'!A13="","",'入力（控）'!A13)</f>
        <v>3</v>
      </c>
      <c r="B14" s="31" t="str">
        <f>IF('入力（控）'!B13="","",'入力（控）'!B13)</f>
        <v>G1563</v>
      </c>
      <c r="C14" s="28" t="str">
        <f>IF('入力（控）'!C13="","",'入力（控）'!C13)</f>
        <v>消しゴム</v>
      </c>
      <c r="D14" s="34" t="str">
        <f>IF('入力（控）'!D13="","",'入力（控）'!D13)</f>
        <v>個</v>
      </c>
      <c r="E14" s="83">
        <f>IF('入力（控）'!E13="","",'入力（控）'!E13)</f>
        <v>30</v>
      </c>
      <c r="F14" s="83">
        <f>IF('入力（控）'!F13="","",'入力（控）'!F13)</f>
        <v>30</v>
      </c>
      <c r="G14" s="83">
        <f>IF('入力（控）'!G13="","",'入力（控）'!G13)</f>
        <v>900</v>
      </c>
      <c r="H14" s="117">
        <f>IF('入力（控）'!H13="","",'入力（控）'!H13)</f>
      </c>
      <c r="I14" s="77"/>
    </row>
    <row r="15" spans="1:9" ht="18.75" customHeight="1">
      <c r="A15" s="95">
        <f>IF('入力（控）'!A14="","",'入力（控）'!A14)</f>
        <v>4</v>
      </c>
      <c r="B15" s="31">
        <f>IF('入力（控）'!B14="","",'入力（控）'!B14)</f>
      </c>
      <c r="C15" s="28">
        <f>IF('入力（控）'!C14="","",'入力（控）'!C14)</f>
      </c>
      <c r="D15" s="34">
        <f>IF('入力（控）'!D14="","",'入力（控）'!D14)</f>
      </c>
      <c r="E15" s="83">
        <f>IF('入力（控）'!E14="","",'入力（控）'!E14)</f>
      </c>
      <c r="F15" s="83">
        <f>IF('入力（控）'!F14="","",'入力（控）'!F14)</f>
      </c>
      <c r="G15" s="83">
        <f>IF('入力（控）'!G14="","",'入力（控）'!G14)</f>
      </c>
      <c r="H15" s="117">
        <f>IF('入力（控）'!H14="","",'入力（控）'!H14)</f>
      </c>
      <c r="I15" s="77"/>
    </row>
    <row r="16" spans="1:10" ht="18.75" customHeight="1" thickBot="1">
      <c r="A16" s="96">
        <f>IF('入力（控）'!A15="","",'入力（控）'!A15)</f>
        <v>5</v>
      </c>
      <c r="B16" s="91">
        <f>IF('入力（控）'!B15="","",'入力（控）'!B15)</f>
      </c>
      <c r="C16" s="71">
        <f>IF('入力（控）'!C15="","",'入力（控）'!C15)</f>
      </c>
      <c r="D16" s="74">
        <f>IF('入力（控）'!D15="","",'入力（控）'!D15)</f>
      </c>
      <c r="E16" s="84">
        <f>IF('入力（控）'!E15="","",'入力（控）'!E15)</f>
      </c>
      <c r="F16" s="84">
        <f>IF('入力（控）'!F15="","",'入力（控）'!F15)</f>
      </c>
      <c r="G16" s="84">
        <f>IF('入力（控）'!G15="","",'入力（控）'!G15)</f>
      </c>
      <c r="H16" s="215">
        <f>IF('入力（控）'!H15="","",'入力（控）'!H15)</f>
      </c>
      <c r="I16" s="216"/>
      <c r="J16" s="99"/>
    </row>
    <row r="17" spans="1:9" ht="18.75" customHeight="1">
      <c r="A17" s="94">
        <f>IF('入力（控）'!A16="","",'入力（控）'!A16)</f>
        <v>6</v>
      </c>
      <c r="B17" s="124">
        <f>IF('入力（控）'!B16="","",'入力（控）'!B16)</f>
      </c>
      <c r="C17" s="101">
        <f>IF('入力（控）'!C16="","",'入力（控）'!C16)</f>
      </c>
      <c r="D17" s="102">
        <f>IF('入力（控）'!D16="","",'入力（控）'!D16)</f>
      </c>
      <c r="E17" s="103">
        <f>IF('入力（控）'!E16="","",'入力（控）'!E16)</f>
      </c>
      <c r="F17" s="103">
        <f>IF('入力（控）'!F16="","",'入力（控）'!F16)</f>
      </c>
      <c r="G17" s="103">
        <f>IF('入力（控）'!G16="","",'入力（控）'!G16)</f>
      </c>
      <c r="H17" s="217">
        <f>IF('入力（控）'!H16="","",'入力（控）'!H16)</f>
      </c>
      <c r="I17" s="218"/>
    </row>
    <row r="18" spans="1:9" ht="18.75" customHeight="1">
      <c r="A18" s="95">
        <f>IF('入力（控）'!A17="","",'入力（控）'!A17)</f>
        <v>7</v>
      </c>
      <c r="B18" s="125">
        <f>IF('入力（控）'!B17="","",'入力（控）'!B17)</f>
      </c>
      <c r="C18" s="105">
        <f>IF('入力（控）'!C17="","",'入力（控）'!C17)</f>
      </c>
      <c r="D18" s="106">
        <f>IF('入力（控）'!D17="","",'入力（控）'!D17)</f>
      </c>
      <c r="E18" s="107">
        <f>IF('入力（控）'!E17="","",'入力（控）'!E17)</f>
      </c>
      <c r="F18" s="107">
        <f>IF('入力（控）'!F17="","",'入力（控）'!F17)</f>
      </c>
      <c r="G18" s="107">
        <f>IF('入力（控）'!G17="","",'入力（控）'!G17)</f>
      </c>
      <c r="H18" s="219">
        <f>IF('入力（控）'!H17="","",'入力（控）'!H17)</f>
      </c>
      <c r="I18" s="220"/>
    </row>
    <row r="19" spans="1:9" ht="18.75" customHeight="1">
      <c r="A19" s="95">
        <f>IF('入力（控）'!A18="","",'入力（控）'!A18)</f>
        <v>8</v>
      </c>
      <c r="B19" s="125">
        <f>IF('入力（控）'!B18="","",'入力（控）'!B18)</f>
      </c>
      <c r="C19" s="105">
        <f>IF('入力（控）'!C18="","",'入力（控）'!C18)</f>
      </c>
      <c r="D19" s="106">
        <f>IF('入力（控）'!D18="","",'入力（控）'!D18)</f>
      </c>
      <c r="E19" s="107">
        <f>IF('入力（控）'!E18="","",'入力（控）'!E18)</f>
      </c>
      <c r="F19" s="107">
        <f>IF('入力（控）'!F18="","",'入力（控）'!F18)</f>
      </c>
      <c r="G19" s="107">
        <f>IF('入力（控）'!G18="","",'入力（控）'!G18)</f>
      </c>
      <c r="H19" s="219">
        <f>IF('入力（控）'!H18="","",'入力（控）'!H18)</f>
      </c>
      <c r="I19" s="220"/>
    </row>
    <row r="20" spans="1:9" ht="18.75" customHeight="1">
      <c r="A20" s="95">
        <f>IF('入力（控）'!A19="","",'入力（控）'!A19)</f>
        <v>9</v>
      </c>
      <c r="B20" s="125">
        <f>IF('入力（控）'!B19="","",'入力（控）'!B19)</f>
      </c>
      <c r="C20" s="105">
        <f>IF('入力（控）'!C19="","",'入力（控）'!C19)</f>
      </c>
      <c r="D20" s="106">
        <f>IF('入力（控）'!D19="","",'入力（控）'!D19)</f>
      </c>
      <c r="E20" s="107">
        <f>IF('入力（控）'!E19="","",'入力（控）'!E19)</f>
      </c>
      <c r="F20" s="107">
        <f>IF('入力（控）'!F19="","",'入力（控）'!F19)</f>
      </c>
      <c r="G20" s="107">
        <f>IF('入力（控）'!G19="","",'入力（控）'!G19)</f>
      </c>
      <c r="H20" s="219">
        <f>IF('入力（控）'!H19="","",'入力（控）'!H19)</f>
      </c>
      <c r="I20" s="220"/>
    </row>
    <row r="21" spans="1:9" ht="18.75" customHeight="1" thickBot="1">
      <c r="A21" s="96">
        <f>IF('入力（控）'!A20="","",'入力（控）'!A20)</f>
        <v>10</v>
      </c>
      <c r="B21" s="126">
        <f>IF('入力（控）'!B20="","",'入力（控）'!B20)</f>
      </c>
      <c r="C21" s="109">
        <f>IF('入力（控）'!C20="","",'入力（控）'!C20)</f>
      </c>
      <c r="D21" s="110">
        <f>IF('入力（控）'!D20="","",'入力（控）'!D20)</f>
      </c>
      <c r="E21" s="111">
        <f>IF('入力（控）'!E20="","",'入力（控）'!E20)</f>
      </c>
      <c r="F21" s="111">
        <f>IF('入力（控）'!F20="","",'入力（控）'!F20)</f>
      </c>
      <c r="G21" s="111">
        <f>IF('入力（控）'!G20="","",'入力（控）'!G20)</f>
      </c>
      <c r="H21" s="233">
        <f>IF('入力（控）'!H20="","",'入力（控）'!H20)</f>
      </c>
      <c r="I21" s="234"/>
    </row>
    <row r="22" spans="1:9" ht="18.75" customHeight="1">
      <c r="A22" s="94">
        <f>IF('入力（控）'!A21="","",'入力（控）'!A21)</f>
        <v>11</v>
      </c>
      <c r="B22" s="30">
        <f>IF('入力（控）'!B21="","",'入力（控）'!B21)</f>
      </c>
      <c r="C22" s="27">
        <f>IF('入力（控）'!C21="","",'入力（控）'!C21)</f>
      </c>
      <c r="D22" s="33">
        <f>IF('入力（控）'!D21="","",'入力（控）'!D21)</f>
      </c>
      <c r="E22" s="82">
        <f>IF('入力（控）'!E21="","",'入力（控）'!E21)</f>
      </c>
      <c r="F22" s="82">
        <f>IF('入力（控）'!F21="","",'入力（控）'!F21)</f>
      </c>
      <c r="G22" s="82">
        <f>IF('入力（控）'!G21="","",'入力（控）'!G21)</f>
      </c>
      <c r="H22" s="172">
        <f>IF('入力（控）'!H21="","",'入力（控）'!H21)</f>
      </c>
      <c r="I22" s="173"/>
    </row>
    <row r="23" spans="1:9" ht="18.75" customHeight="1">
      <c r="A23" s="95">
        <f>IF('入力（控）'!A22="","",'入力（控）'!A22)</f>
        <v>12</v>
      </c>
      <c r="B23" s="31">
        <f>IF('入力（控）'!B22="","",'入力（控）'!B22)</f>
      </c>
      <c r="C23" s="28">
        <f>IF('入力（控）'!C22="","",'入力（控）'!C22)</f>
      </c>
      <c r="D23" s="34">
        <f>IF('入力（控）'!D22="","",'入力（控）'!D22)</f>
      </c>
      <c r="E23" s="83">
        <f>IF('入力（控）'!E22="","",'入力（控）'!E22)</f>
      </c>
      <c r="F23" s="83">
        <f>IF('入力（控）'!F22="","",'入力（控）'!F22)</f>
      </c>
      <c r="G23" s="83">
        <f>IF('入力（控）'!G22="","",'入力（控）'!G22)</f>
      </c>
      <c r="H23" s="117">
        <f>IF('入力（控）'!H22="","",'入力（控）'!H22)</f>
      </c>
      <c r="I23" s="77"/>
    </row>
    <row r="24" spans="1:9" ht="18.75" customHeight="1">
      <c r="A24" s="95">
        <f>IF('入力（控）'!A23="","",'入力（控）'!A23)</f>
        <v>13</v>
      </c>
      <c r="B24" s="31">
        <f>IF('入力（控）'!B23="","",'入力（控）'!B23)</f>
      </c>
      <c r="C24" s="28">
        <f>IF('入力（控）'!C23="","",'入力（控）'!C23)</f>
      </c>
      <c r="D24" s="34">
        <f>IF('入力（控）'!D23="","",'入力（控）'!D23)</f>
      </c>
      <c r="E24" s="83">
        <f>IF('入力（控）'!E23="","",'入力（控）'!E23)</f>
      </c>
      <c r="F24" s="83">
        <f>IF('入力（控）'!F23="","",'入力（控）'!F23)</f>
      </c>
      <c r="G24" s="83">
        <f>IF('入力（控）'!G23="","",'入力（控）'!G23)</f>
      </c>
      <c r="H24" s="117">
        <f>IF('入力（控）'!H23="","",'入力（控）'!H23)</f>
      </c>
      <c r="I24" s="77"/>
    </row>
    <row r="25" spans="1:9" ht="18.75" customHeight="1">
      <c r="A25" s="95">
        <f>IF('入力（控）'!A24="","",'入力（控）'!A24)</f>
        <v>14</v>
      </c>
      <c r="B25" s="31">
        <f>IF('入力（控）'!B24="","",'入力（控）'!B24)</f>
      </c>
      <c r="C25" s="28">
        <f>IF('入力（控）'!C24="","",'入力（控）'!C24)</f>
      </c>
      <c r="D25" s="34">
        <f>IF('入力（控）'!D24="","",'入力（控）'!D24)</f>
      </c>
      <c r="E25" s="83">
        <f>IF('入力（控）'!E24="","",'入力（控）'!E24)</f>
      </c>
      <c r="F25" s="83">
        <f>IF('入力（控）'!F24="","",'入力（控）'!F24)</f>
      </c>
      <c r="G25" s="83">
        <f>IF('入力（控）'!G24="","",'入力（控）'!G24)</f>
      </c>
      <c r="H25" s="117">
        <f>IF('入力（控）'!H24="","",'入力（控）'!H24)</f>
      </c>
      <c r="I25" s="77"/>
    </row>
    <row r="26" spans="1:9" ht="18.75" customHeight="1" thickBot="1">
      <c r="A26" s="97">
        <f>IF('入力（控）'!A25="","",'入力（控）'!A25)</f>
        <v>15</v>
      </c>
      <c r="B26" s="32">
        <f>IF('入力（控）'!B25="","",'入力（控）'!B25)</f>
      </c>
      <c r="C26" s="29">
        <f>IF('入力（控）'!C25="","",'入力（控）'!C25)</f>
      </c>
      <c r="D26" s="35">
        <f>IF('入力（控）'!D25="","",'入力（控）'!D25)</f>
      </c>
      <c r="E26" s="85">
        <f>IF('入力（控）'!E25="","",'入力（控）'!E25)</f>
      </c>
      <c r="F26" s="85">
        <f>IF('入力（控）'!F25="","",'入力（控）'!F25)</f>
      </c>
      <c r="G26" s="85">
        <f>IF('入力（控）'!G25="","",'入力（控）'!G25)</f>
      </c>
      <c r="H26" s="210">
        <f>IF('入力（控）'!H25="","",'入力（控）'!H25)</f>
      </c>
      <c r="I26" s="211"/>
    </row>
    <row r="27" spans="1:9" ht="18.75" customHeight="1">
      <c r="A27" s="98">
        <f>IF('入力（控）'!A26="","",'入力（控）'!A26)</f>
        <v>16</v>
      </c>
      <c r="B27" s="127">
        <f>IF('入力（控）'!B26="","",'入力（控）'!B26)</f>
      </c>
      <c r="C27" s="113">
        <f>IF('入力（控）'!C26="","",'入力（控）'!C26)</f>
      </c>
      <c r="D27" s="118">
        <f>IF('入力（控）'!D26="","",'入力（控）'!D26)</f>
      </c>
      <c r="E27" s="119">
        <f>IF('入力（控）'!E26="","",'入力（控）'!E26)</f>
      </c>
      <c r="F27" s="119">
        <f>IF('入力（控）'!F26="","",'入力（控）'!F26)</f>
      </c>
      <c r="G27" s="119">
        <f>IF('入力（控）'!G26="","",'入力（控）'!G26)</f>
      </c>
      <c r="H27" s="221">
        <f>IF('入力（控）'!H26="","",'入力（控）'!H26)</f>
      </c>
      <c r="I27" s="222"/>
    </row>
    <row r="28" spans="1:9" ht="18.75" customHeight="1">
      <c r="A28" s="95">
        <f>IF('入力（控）'!A27="","",'入力（控）'!A27)</f>
        <v>17</v>
      </c>
      <c r="B28" s="125">
        <f>IF('入力（控）'!B27="","",'入力（控）'!B27)</f>
      </c>
      <c r="C28" s="105">
        <f>IF('入力（控）'!C27="","",'入力（控）'!C27)</f>
      </c>
      <c r="D28" s="106">
        <f>IF('入力（控）'!D27="","",'入力（控）'!D27)</f>
      </c>
      <c r="E28" s="107">
        <f>IF('入力（控）'!E27="","",'入力（控）'!E27)</f>
      </c>
      <c r="F28" s="107">
        <f>IF('入力（控）'!F27="","",'入力（控）'!F27)</f>
      </c>
      <c r="G28" s="107">
        <f>IF('入力（控）'!G27="","",'入力（控）'!G27)</f>
      </c>
      <c r="H28" s="219">
        <f>IF('入力（控）'!H27="","",'入力（控）'!H27)</f>
      </c>
      <c r="I28" s="220"/>
    </row>
    <row r="29" spans="1:9" ht="18.75" customHeight="1">
      <c r="A29" s="95">
        <f>IF('入力（控）'!A28="","",'入力（控）'!A28)</f>
        <v>18</v>
      </c>
      <c r="B29" s="125">
        <f>IF('入力（控）'!B28="","",'入力（控）'!B28)</f>
      </c>
      <c r="C29" s="105">
        <f>IF('入力（控）'!C28="","",'入力（控）'!C28)</f>
      </c>
      <c r="D29" s="106">
        <f>IF('入力（控）'!D28="","",'入力（控）'!D28)</f>
      </c>
      <c r="E29" s="107">
        <f>IF('入力（控）'!E28="","",'入力（控）'!E28)</f>
      </c>
      <c r="F29" s="107">
        <f>IF('入力（控）'!F28="","",'入力（控）'!F28)</f>
      </c>
      <c r="G29" s="107">
        <f>IF('入力（控）'!G28="","",'入力（控）'!G28)</f>
      </c>
      <c r="H29" s="219">
        <f>IF('入力（控）'!H28="","",'入力（控）'!H28)</f>
      </c>
      <c r="I29" s="220"/>
    </row>
    <row r="30" spans="1:9" ht="18.75" customHeight="1">
      <c r="A30" s="95">
        <f>IF('入力（控）'!A29="","",'入力（控）'!A29)</f>
        <v>19</v>
      </c>
      <c r="B30" s="125">
        <f>IF('入力（控）'!B29="","",'入力（控）'!B29)</f>
      </c>
      <c r="C30" s="105">
        <f>IF('入力（控）'!C29="","",'入力（控）'!C29)</f>
      </c>
      <c r="D30" s="106">
        <f>IF('入力（控）'!D29="","",'入力（控）'!D29)</f>
      </c>
      <c r="E30" s="107">
        <f>IF('入力（控）'!E29="","",'入力（控）'!E29)</f>
      </c>
      <c r="F30" s="107">
        <f>IF('入力（控）'!F29="","",'入力（控）'!F29)</f>
      </c>
      <c r="G30" s="107">
        <f>IF('入力（控）'!G29="","",'入力（控）'!G29)</f>
      </c>
      <c r="H30" s="219">
        <f>IF('入力（控）'!H29="","",'入力（控）'!H29)</f>
      </c>
      <c r="I30" s="220"/>
    </row>
    <row r="31" spans="1:9" ht="18.75" customHeight="1" thickBot="1">
      <c r="A31" s="97">
        <f>IF('入力（控）'!A30="","",'入力（控）'!A30)</f>
        <v>20</v>
      </c>
      <c r="B31" s="128">
        <f>IF('入力（控）'!B30="","",'入力（控）'!B30)</f>
      </c>
      <c r="C31" s="121">
        <f>IF('入力（控）'!C30="","",'入力（控）'!C30)</f>
      </c>
      <c r="D31" s="122">
        <f>IF('入力（控）'!D30="","",'入力（控）'!D30)</f>
      </c>
      <c r="E31" s="123">
        <f>IF('入力（控）'!E30="","",'入力（控）'!E30)</f>
      </c>
      <c r="F31" s="123">
        <f>IF('入力（控）'!F30="","",'入力（控）'!F30)</f>
      </c>
      <c r="G31" s="123">
        <f>IF('入力（控）'!G30="","",'入力（控）'!G30)</f>
      </c>
      <c r="H31" s="223">
        <f>IF('入力（控）'!H30="","",'入力（控）'!H30)</f>
      </c>
      <c r="I31" s="224"/>
    </row>
    <row r="32" spans="1:9" ht="18.75" customHeight="1">
      <c r="A32" s="98">
        <f>IF('入力（控）'!A31="","",'入力（控）'!A31)</f>
        <v>21</v>
      </c>
      <c r="B32" s="92">
        <f>IF('入力（控）'!B31="","",'入力（控）'!B31)</f>
      </c>
      <c r="C32" s="62">
        <f>IF('入力（控）'!C31="","",'入力（控）'!C31)</f>
      </c>
      <c r="D32" s="36">
        <f>IF('入力（控）'!D31="","",'入力（控）'!D31)</f>
      </c>
      <c r="E32" s="86">
        <f>IF('入力（控）'!E31="","",'入力（控）'!E31)</f>
      </c>
      <c r="F32" s="86">
        <f>IF('入力（控）'!F31="","",'入力（控）'!F31)</f>
      </c>
      <c r="G32" s="86">
        <f>IF('入力（控）'!G31="","",'入力（控）'!G31)</f>
      </c>
      <c r="H32" s="225">
        <f>IF('入力（控）'!H31="","",'入力（控）'!H31)</f>
      </c>
      <c r="I32" s="226"/>
    </row>
    <row r="33" spans="1:9" ht="18.75" customHeight="1">
      <c r="A33" s="95">
        <f>IF('入力（控）'!A32="","",'入力（控）'!A32)</f>
        <v>22</v>
      </c>
      <c r="B33" s="31">
        <f>IF('入力（控）'!B32="","",'入力（控）'!B32)</f>
      </c>
      <c r="C33" s="28">
        <f>IF('入力（控）'!C32="","",'入力（控）'!C32)</f>
      </c>
      <c r="D33" s="34">
        <f>IF('入力（控）'!D32="","",'入力（控）'!D32)</f>
      </c>
      <c r="E33" s="83">
        <f>IF('入力（控）'!E32="","",'入力（控）'!E32)</f>
      </c>
      <c r="F33" s="83">
        <f>IF('入力（控）'!F32="","",'入力（控）'!F32)</f>
      </c>
      <c r="G33" s="83">
        <f>IF('入力（控）'!G32="","",'入力（控）'!G32)</f>
      </c>
      <c r="H33" s="117">
        <f>IF('入力（控）'!H32="","",'入力（控）'!H32)</f>
      </c>
      <c r="I33" s="77"/>
    </row>
    <row r="34" spans="1:9" ht="18.75" customHeight="1">
      <c r="A34" s="95">
        <f>IF('入力（控）'!A33="","",'入力（控）'!A33)</f>
        <v>23</v>
      </c>
      <c r="B34" s="31">
        <f>IF('入力（控）'!B33="","",'入力（控）'!B33)</f>
      </c>
      <c r="C34" s="28">
        <f>IF('入力（控）'!C33="","",'入力（控）'!C33)</f>
      </c>
      <c r="D34" s="34">
        <f>IF('入力（控）'!D33="","",'入力（控）'!D33)</f>
      </c>
      <c r="E34" s="83">
        <f>IF('入力（控）'!E33="","",'入力（控）'!E33)</f>
      </c>
      <c r="F34" s="83">
        <f>IF('入力（控）'!F33="","",'入力（控）'!F33)</f>
      </c>
      <c r="G34" s="83">
        <f>IF('入力（控）'!G33="","",'入力（控）'!G33)</f>
      </c>
      <c r="H34" s="117">
        <f>IF('入力（控）'!H33="","",'入力（控）'!H33)</f>
      </c>
      <c r="I34" s="77"/>
    </row>
    <row r="35" spans="1:9" ht="18.75" customHeight="1">
      <c r="A35" s="95">
        <f>IF('入力（控）'!A34="","",'入力（控）'!A34)</f>
        <v>24</v>
      </c>
      <c r="B35" s="31">
        <f>IF('入力（控）'!B34="","",'入力（控）'!B34)</f>
      </c>
      <c r="C35" s="28">
        <f>IF('入力（控）'!C34="","",'入力（控）'!C34)</f>
      </c>
      <c r="D35" s="34">
        <f>IF('入力（控）'!D34="","",'入力（控）'!D34)</f>
      </c>
      <c r="E35" s="83">
        <f>IF('入力（控）'!E34="","",'入力（控）'!E34)</f>
      </c>
      <c r="F35" s="83">
        <f>IF('入力（控）'!F34="","",'入力（控）'!F34)</f>
      </c>
      <c r="G35" s="83">
        <f>IF('入力（控）'!G34="","",'入力（控）'!G34)</f>
      </c>
      <c r="H35" s="117">
        <f>IF('入力（控）'!H34="","",'入力（控）'!H34)</f>
      </c>
      <c r="I35" s="77"/>
    </row>
    <row r="36" spans="1:9" ht="18.75" customHeight="1" thickBot="1">
      <c r="A36" s="97">
        <f>IF('入力（控）'!A35="","",'入力（控）'!A35)</f>
        <v>25</v>
      </c>
      <c r="B36" s="32">
        <f>IF('入力（控）'!B35="","",'入力（控）'!B35)</f>
      </c>
      <c r="C36" s="29">
        <f>IF('入力（控）'!C35="","",'入力（控）'!C35)</f>
      </c>
      <c r="D36" s="35">
        <f>IF('入力（控）'!D35="","",'入力（控）'!D35)</f>
      </c>
      <c r="E36" s="85">
        <f>IF('入力（控）'!E35="","",'入力（控）'!E35)</f>
      </c>
      <c r="F36" s="85">
        <f>IF('入力（控）'!F35="","",'入力（控）'!F35)</f>
      </c>
      <c r="G36" s="85">
        <f>IF('入力（控）'!G35="","",'入力（控）'!G35)</f>
      </c>
      <c r="H36" s="210">
        <f>IF('入力（控）'!H35="","",'入力（控）'!H35)</f>
      </c>
      <c r="I36" s="211"/>
    </row>
    <row r="38" spans="1:10" ht="18" thickBot="1">
      <c r="A38" s="206" t="s">
        <v>7</v>
      </c>
      <c r="B38" s="196"/>
      <c r="C38" s="196"/>
      <c r="D38" s="196"/>
      <c r="F38" s="212" t="str">
        <f>IF('入力（控）'!G38="","",'入力（控）'!G38)</f>
        <v>経営システムコンサルタント</v>
      </c>
      <c r="G38" s="212"/>
      <c r="H38" s="212"/>
      <c r="I38" s="212"/>
      <c r="J38" s="46"/>
    </row>
    <row r="39" spans="1:10" ht="17.25">
      <c r="A39" s="207">
        <f>IF('入力（控）'!A39="","",'入力（控）'!A39)</f>
      </c>
      <c r="B39" s="208"/>
      <c r="C39" s="208"/>
      <c r="D39" s="209"/>
      <c r="F39" s="212" t="str">
        <f>IF('入力（控）'!G39="","",'入力（控）'!G39)</f>
        <v>アスネット</v>
      </c>
      <c r="G39" s="212"/>
      <c r="H39" s="212"/>
      <c r="I39" s="212"/>
      <c r="J39" s="46"/>
    </row>
    <row r="40" spans="1:9" ht="13.5">
      <c r="A40" s="195">
        <f>IF('入力（控）'!A40="","",'入力（控）'!A40)</f>
      </c>
      <c r="B40" s="196"/>
      <c r="C40" s="196"/>
      <c r="D40" s="197"/>
      <c r="F40" s="196" t="str">
        <f>IF('入力（控）'!G40="","",'入力（控）'!G40)</f>
        <v>〒861-8081</v>
      </c>
      <c r="G40" s="196"/>
      <c r="H40" s="196"/>
      <c r="I40" s="196"/>
    </row>
    <row r="41" spans="1:9" ht="13.5">
      <c r="A41" s="195">
        <f>IF('入力（控）'!A41="","",'入力（控）'!A41)</f>
      </c>
      <c r="B41" s="196"/>
      <c r="C41" s="196"/>
      <c r="D41" s="197"/>
      <c r="F41" s="196" t="str">
        <f>IF('入力（控）'!G41="","",'入力（控）'!G41)</f>
        <v>熊本市麻生田4-25-68</v>
      </c>
      <c r="G41" s="196"/>
      <c r="H41" s="196"/>
      <c r="I41" s="196"/>
    </row>
    <row r="42" spans="1:9" ht="13.5">
      <c r="A42" s="195">
        <f>IF('入力（控）'!A42="","",'入力（控）'!A42)</f>
      </c>
      <c r="B42" s="196"/>
      <c r="C42" s="196"/>
      <c r="D42" s="197"/>
      <c r="F42" s="196" t="str">
        <f>IF('入力（控）'!G42="","",'入力（控）'!G42)</f>
        <v>TEL096-249-4845　FAX096-249-4846</v>
      </c>
      <c r="G42" s="196"/>
      <c r="H42" s="196"/>
      <c r="I42" s="196"/>
    </row>
    <row r="43" spans="1:9" ht="13.5">
      <c r="A43" s="195">
        <f>IF('入力（控）'!A43="","",'入力（控）'!A43)</f>
      </c>
      <c r="B43" s="196"/>
      <c r="C43" s="196"/>
      <c r="D43" s="197"/>
      <c r="F43" s="196" t="str">
        <f>IF('入力（控）'!G43="","",'入力（控）'!G43)</f>
        <v>http://www.e-gfc.com/as/</v>
      </c>
      <c r="G43" s="196"/>
      <c r="H43" s="196"/>
      <c r="I43" s="196"/>
    </row>
    <row r="44" spans="1:4" ht="14.25" thickBot="1">
      <c r="A44" s="198">
        <f>IF('入力（控）'!A44="","",'入力（控）'!A44)</f>
      </c>
      <c r="B44" s="199"/>
      <c r="C44" s="199"/>
      <c r="D44" s="200"/>
    </row>
  </sheetData>
  <mergeCells count="54">
    <mergeCell ref="H23:I23"/>
    <mergeCell ref="A1:I1"/>
    <mergeCell ref="G4:I4"/>
    <mergeCell ref="A10:C10"/>
    <mergeCell ref="H8:I8"/>
    <mergeCell ref="F8:G8"/>
    <mergeCell ref="D8:E8"/>
    <mergeCell ref="H19:I19"/>
    <mergeCell ref="H20:I20"/>
    <mergeCell ref="H21:I21"/>
    <mergeCell ref="H34:I34"/>
    <mergeCell ref="H35:I35"/>
    <mergeCell ref="H28:I28"/>
    <mergeCell ref="H29:I29"/>
    <mergeCell ref="H30:I30"/>
    <mergeCell ref="H31:I31"/>
    <mergeCell ref="H32:I32"/>
    <mergeCell ref="H33:I33"/>
    <mergeCell ref="H24:I24"/>
    <mergeCell ref="H25:I25"/>
    <mergeCell ref="H26:I26"/>
    <mergeCell ref="H27:I27"/>
    <mergeCell ref="H13:I13"/>
    <mergeCell ref="H14:I14"/>
    <mergeCell ref="H22:I22"/>
    <mergeCell ref="H15:I15"/>
    <mergeCell ref="H16:I16"/>
    <mergeCell ref="H17:I17"/>
    <mergeCell ref="H18:I18"/>
    <mergeCell ref="F5:I5"/>
    <mergeCell ref="F43:I43"/>
    <mergeCell ref="F42:I42"/>
    <mergeCell ref="F41:I41"/>
    <mergeCell ref="H36:I36"/>
    <mergeCell ref="F40:I40"/>
    <mergeCell ref="F39:I39"/>
    <mergeCell ref="F38:I38"/>
    <mergeCell ref="H11:I11"/>
    <mergeCell ref="H12:I12"/>
    <mergeCell ref="F6:I6"/>
    <mergeCell ref="F7:I7"/>
    <mergeCell ref="D9:E9"/>
    <mergeCell ref="F9:G9"/>
    <mergeCell ref="H9:I9"/>
    <mergeCell ref="A7:D7"/>
    <mergeCell ref="A43:D43"/>
    <mergeCell ref="A44:D44"/>
    <mergeCell ref="A3:E3"/>
    <mergeCell ref="A4:E4"/>
    <mergeCell ref="A41:D41"/>
    <mergeCell ref="A42:D42"/>
    <mergeCell ref="A38:D38"/>
    <mergeCell ref="A39:D39"/>
    <mergeCell ref="A40:D40"/>
  </mergeCells>
  <printOptions horizontalCentered="1"/>
  <pageMargins left="0.7874015748031497" right="0.7874015748031497" top="0.6299212598425197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8"/>
  <sheetViews>
    <sheetView workbookViewId="0" topLeftCell="A1">
      <selection activeCell="D7" sqref="D7"/>
    </sheetView>
  </sheetViews>
  <sheetFormatPr defaultColWidth="9.00390625" defaultRowHeight="13.5"/>
  <cols>
    <col min="1" max="1" width="1.25" style="0" customWidth="1"/>
    <col min="2" max="2" width="4.125" style="0" customWidth="1"/>
    <col min="4" max="4" width="16.50390625" style="0" customWidth="1"/>
    <col min="5" max="5" width="4.75390625" style="0" customWidth="1"/>
    <col min="6" max="10" width="9.625" style="0" customWidth="1"/>
    <col min="11" max="11" width="1.25" style="0" customWidth="1"/>
  </cols>
  <sheetData>
    <row r="1" spans="2:10" ht="24">
      <c r="B1" s="229" t="str">
        <f>"〒"&amp;'入力（控）'!C5&amp;"　"&amp;'入力（控）'!C6</f>
        <v>〒861-1881　熊本市麻生田1-1-1</v>
      </c>
      <c r="C1" s="229"/>
      <c r="D1" s="229"/>
      <c r="E1" s="229"/>
      <c r="F1" s="229"/>
      <c r="G1" s="235" t="s">
        <v>48</v>
      </c>
      <c r="H1" s="235"/>
      <c r="I1" s="235"/>
      <c r="J1" s="235"/>
    </row>
    <row r="2" spans="2:8" ht="13.5">
      <c r="B2" s="229" t="str">
        <f>'入力（控）'!C7</f>
        <v>麻生田ビル４F</v>
      </c>
      <c r="C2" s="229"/>
      <c r="D2" s="229"/>
      <c r="E2" s="229"/>
      <c r="F2" s="229"/>
      <c r="G2" s="65"/>
      <c r="H2" s="65"/>
    </row>
    <row r="3" spans="9:10" ht="13.5">
      <c r="I3" s="88" t="s">
        <v>50</v>
      </c>
      <c r="J3" s="88">
        <f>'入力（控）'!C8</f>
        <v>25</v>
      </c>
    </row>
    <row r="4" spans="2:10" ht="21.75" customHeight="1">
      <c r="B4" s="201" t="str">
        <f>IF('入力（控）'!$C$3="",'入力（控）'!$C$2&amp;"　"&amp;'入力（控）'!$C$4,'入力（控）'!$C$2)</f>
        <v>株式会社　アスネット</v>
      </c>
      <c r="C4" s="201"/>
      <c r="D4" s="201"/>
      <c r="E4" s="201"/>
      <c r="F4" s="201"/>
      <c r="H4" s="228" t="str">
        <f>"平成 "&amp;'入力（控）'!H3&amp;"年 "&amp;'入力（控）'!I3&amp;"月 "&amp;'入力（控）'!J3&amp;"日締"</f>
        <v>平成 18年 5月 末日締</v>
      </c>
      <c r="I4" s="228"/>
      <c r="J4" s="228"/>
    </row>
    <row r="5" spans="2:6" ht="21.75" customHeight="1">
      <c r="B5" s="201" t="str">
        <f>IF('入力（控）'!$C$3&lt;&gt;"",'入力（控）'!$C$3&amp;"　"&amp;'入力（控）'!$C$4,"")</f>
        <v>経理課　御中</v>
      </c>
      <c r="C5" s="201"/>
      <c r="D5" s="201"/>
      <c r="E5" s="201"/>
      <c r="F5" s="201"/>
    </row>
    <row r="7" spans="7:10" ht="13.5">
      <c r="G7" s="196" t="str">
        <f>IF('入力（控）'!A47="","",'入力（控）'!A47)</f>
        <v>お支払先：熊本銀行　本店（普）1234567</v>
      </c>
      <c r="H7" s="196"/>
      <c r="I7" s="196"/>
      <c r="J7" s="196"/>
    </row>
    <row r="8" spans="7:10" s="65" customFormat="1" ht="19.5" customHeight="1">
      <c r="G8" s="196" t="str">
        <f>IF('入力（控）'!A48="","",'入力（控）'!A48)</f>
        <v>お支払先：熊肥銀行　本町支店（普）1234567</v>
      </c>
      <c r="H8" s="196"/>
      <c r="I8" s="196"/>
      <c r="J8" s="196"/>
    </row>
    <row r="9" spans="7:10" ht="13.5">
      <c r="G9" s="196" t="str">
        <f>IF('入力（控）'!A49="","",'入力（控）'!A49)</f>
        <v>※お振込手数料はご負担願います。</v>
      </c>
      <c r="H9" s="196"/>
      <c r="I9" s="196"/>
      <c r="J9" s="196"/>
    </row>
    <row r="10" spans="2:5" ht="14.25" thickBot="1">
      <c r="B10" s="152" t="s">
        <v>49</v>
      </c>
      <c r="C10" s="152"/>
      <c r="D10" s="152"/>
      <c r="E10" s="152"/>
    </row>
    <row r="11" spans="5:10" ht="15.75" customHeight="1" thickBot="1">
      <c r="E11" s="238" t="str">
        <f>'入力（控）'!H6</f>
        <v>今回御取引額</v>
      </c>
      <c r="F11" s="236"/>
      <c r="G11" s="236" t="str">
        <f>'入力（控）'!I6</f>
        <v>消費税込</v>
      </c>
      <c r="H11" s="236"/>
      <c r="I11" s="236" t="str">
        <f>'入力（控）'!J6</f>
        <v>御請求額</v>
      </c>
      <c r="J11" s="237"/>
    </row>
    <row r="12" spans="5:10" ht="19.5" customHeight="1" thickBot="1">
      <c r="E12" s="202">
        <f>'入力（控）'!H7</f>
        <v>3400</v>
      </c>
      <c r="F12" s="203"/>
      <c r="G12" s="204">
        <f>'入力（控）'!I7</f>
        <v>162</v>
      </c>
      <c r="H12" s="203"/>
      <c r="I12" s="204">
        <f>'入力（控）'!J7</f>
        <v>3400</v>
      </c>
      <c r="J12" s="205"/>
    </row>
    <row r="13" spans="2:4" ht="14.25" thickBot="1">
      <c r="B13" s="229" t="str">
        <f>"平成 "&amp;'入力（控）'!H4&amp;"年 "&amp;'入力（控）'!I4&amp;"月 "&amp;'入力（控）'!J4&amp;"日印刷"</f>
        <v>平成 18年 6月 3日印刷</v>
      </c>
      <c r="C13" s="229"/>
      <c r="D13" s="229"/>
    </row>
    <row r="14" spans="2:10" ht="15" customHeight="1" thickBot="1">
      <c r="B14" s="60"/>
      <c r="C14" s="61" t="s">
        <v>2</v>
      </c>
      <c r="D14" s="61" t="s">
        <v>1</v>
      </c>
      <c r="E14" s="61" t="s">
        <v>3</v>
      </c>
      <c r="F14" s="61" t="s">
        <v>4</v>
      </c>
      <c r="G14" s="61" t="s">
        <v>5</v>
      </c>
      <c r="H14" s="61" t="s">
        <v>6</v>
      </c>
      <c r="I14" s="213" t="s">
        <v>7</v>
      </c>
      <c r="J14" s="214"/>
    </row>
    <row r="15" spans="2:10" ht="15" customHeight="1">
      <c r="B15" s="66">
        <f>IF('入力（控）'!A11="","",'入力（控）'!A11)</f>
        <v>1</v>
      </c>
      <c r="C15" s="27" t="str">
        <f>IF('入力（控）'!B11="","",'入力（控）'!B11)</f>
        <v>H5565</v>
      </c>
      <c r="D15" s="27" t="str">
        <f>IF('入力（控）'!C11="","",'入力（控）'!C11)</f>
        <v>えんぴつ</v>
      </c>
      <c r="E15" s="33" t="str">
        <f>IF('入力（控）'!D11="","",'入力（控）'!D11)</f>
        <v>本</v>
      </c>
      <c r="F15" s="82">
        <f>IF('入力（控）'!E11="","",'入力（控）'!E11)</f>
        <v>70</v>
      </c>
      <c r="G15" s="82">
        <f>IF('入力（控）'!F11="","",'入力（控）'!F11)</f>
        <v>10</v>
      </c>
      <c r="H15" s="82">
        <f>IF('入力（控）'!G11="","",'入力（控）'!G11)</f>
        <v>700</v>
      </c>
      <c r="I15" s="172" t="str">
        <f>IF('入力（控）'!H11="","",'入力（控）'!H11)</f>
        <v>先月予約分</v>
      </c>
      <c r="J15" s="173"/>
    </row>
    <row r="16" spans="2:10" ht="15" customHeight="1">
      <c r="B16" s="63">
        <f>IF('入力（控）'!A12="","",'入力（控）'!A12)</f>
        <v>2</v>
      </c>
      <c r="C16" s="28" t="str">
        <f>IF('入力（控）'!B12="","",'入力（控）'!B12)</f>
        <v>H1566</v>
      </c>
      <c r="D16" s="28" t="str">
        <f>IF('入力（控）'!C12="","",'入力（控）'!C12)</f>
        <v>ボールペン</v>
      </c>
      <c r="E16" s="34" t="str">
        <f>IF('入力（控）'!D12="","",'入力（控）'!D12)</f>
        <v>本</v>
      </c>
      <c r="F16" s="83">
        <f>IF('入力（控）'!E12="","",'入力（控）'!E12)</f>
        <v>60</v>
      </c>
      <c r="G16" s="83">
        <f>IF('入力（控）'!F12="","",'入力（控）'!F12)</f>
        <v>30</v>
      </c>
      <c r="H16" s="83">
        <f>IF('入力（控）'!G12="","",'入力（控）'!G12)</f>
        <v>1800</v>
      </c>
      <c r="I16" s="117">
        <f>IF('入力（控）'!H12="","",'入力（控）'!H12)</f>
      </c>
      <c r="J16" s="77"/>
    </row>
    <row r="17" spans="2:10" ht="15" customHeight="1">
      <c r="B17" s="63">
        <f>IF('入力（控）'!A13="","",'入力（控）'!A13)</f>
        <v>3</v>
      </c>
      <c r="C17" s="28" t="str">
        <f>IF('入力（控）'!B13="","",'入力（控）'!B13)</f>
        <v>G1563</v>
      </c>
      <c r="D17" s="28" t="str">
        <f>IF('入力（控）'!C13="","",'入力（控）'!C13)</f>
        <v>消しゴム</v>
      </c>
      <c r="E17" s="34" t="str">
        <f>IF('入力（控）'!D13="","",'入力（控）'!D13)</f>
        <v>個</v>
      </c>
      <c r="F17" s="83">
        <f>IF('入力（控）'!E13="","",'入力（控）'!E13)</f>
        <v>30</v>
      </c>
      <c r="G17" s="83">
        <f>IF('入力（控）'!F13="","",'入力（控）'!F13)</f>
        <v>30</v>
      </c>
      <c r="H17" s="83">
        <f>IF('入力（控）'!G13="","",'入力（控）'!G13)</f>
        <v>900</v>
      </c>
      <c r="I17" s="117">
        <f>IF('入力（控）'!H13="","",'入力（控）'!H13)</f>
      </c>
      <c r="J17" s="77"/>
    </row>
    <row r="18" spans="2:10" ht="15" customHeight="1">
      <c r="B18" s="63">
        <f>IF('入力（控）'!A14="","",'入力（控）'!A14)</f>
        <v>4</v>
      </c>
      <c r="C18" s="28">
        <f>IF('入力（控）'!B14="","",'入力（控）'!B14)</f>
      </c>
      <c r="D18" s="28">
        <f>IF('入力（控）'!C14="","",'入力（控）'!C14)</f>
      </c>
      <c r="E18" s="34">
        <f>IF('入力（控）'!D14="","",'入力（控）'!D14)</f>
      </c>
      <c r="F18" s="83">
        <f>IF('入力（控）'!E14="","",'入力（控）'!E14)</f>
      </c>
      <c r="G18" s="83">
        <f>IF('入力（控）'!F14="","",'入力（控）'!F14)</f>
      </c>
      <c r="H18" s="83">
        <f>IF('入力（控）'!G14="","",'入力（控）'!G14)</f>
      </c>
      <c r="I18" s="117">
        <f>IF('入力（控）'!H14="","",'入力（控）'!H14)</f>
      </c>
      <c r="J18" s="77"/>
    </row>
    <row r="19" spans="2:10" ht="15" customHeight="1" thickBot="1">
      <c r="B19" s="72">
        <f>IF('入力（控）'!A15="","",'入力（控）'!A15)</f>
        <v>5</v>
      </c>
      <c r="C19" s="71">
        <f>IF('入力（控）'!B15="","",'入力（控）'!B15)</f>
      </c>
      <c r="D19" s="71">
        <f>IF('入力（控）'!C15="","",'入力（控）'!C15)</f>
      </c>
      <c r="E19" s="74">
        <f>IF('入力（控）'!D15="","",'入力（控）'!D15)</f>
      </c>
      <c r="F19" s="84">
        <f>IF('入力（控）'!E15="","",'入力（控）'!E15)</f>
      </c>
      <c r="G19" s="84">
        <f>IF('入力（控）'!F15="","",'入力（控）'!F15)</f>
      </c>
      <c r="H19" s="84">
        <f>IF('入力（控）'!G15="","",'入力（控）'!G15)</f>
      </c>
      <c r="I19" s="215">
        <f>IF('入力（控）'!H15="","",'入力（控）'!H15)</f>
      </c>
      <c r="J19" s="216"/>
    </row>
    <row r="20" spans="2:10" ht="15" customHeight="1">
      <c r="B20" s="67">
        <f>IF('入力（控）'!A16="","",'入力（控）'!A16)</f>
        <v>6</v>
      </c>
      <c r="C20" s="100">
        <f>IF('入力（控）'!B16="","",'入力（控）'!B16)</f>
      </c>
      <c r="D20" s="101">
        <f>IF('入力（控）'!C16="","",'入力（控）'!C16)</f>
      </c>
      <c r="E20" s="102">
        <f>IF('入力（控）'!D16="","",'入力（控）'!D16)</f>
      </c>
      <c r="F20" s="103">
        <f>IF('入力（控）'!E16="","",'入力（控）'!E16)</f>
      </c>
      <c r="G20" s="103">
        <f>IF('入力（控）'!F16="","",'入力（控）'!F16)</f>
      </c>
      <c r="H20" s="103">
        <f>IF('入力（控）'!G16="","",'入力（控）'!G16)</f>
      </c>
      <c r="I20" s="217">
        <f>IF('入力（控）'!H16="","",'入力（控）'!H16)</f>
      </c>
      <c r="J20" s="218"/>
    </row>
    <row r="21" spans="2:10" ht="15" customHeight="1">
      <c r="B21" s="68">
        <f>IF('入力（控）'!A17="","",'入力（控）'!A17)</f>
        <v>7</v>
      </c>
      <c r="C21" s="104">
        <f>IF('入力（控）'!B17="","",'入力（控）'!B17)</f>
      </c>
      <c r="D21" s="105">
        <f>IF('入力（控）'!C17="","",'入力（控）'!C17)</f>
      </c>
      <c r="E21" s="106">
        <f>IF('入力（控）'!D17="","",'入力（控）'!D17)</f>
      </c>
      <c r="F21" s="107">
        <f>IF('入力（控）'!E17="","",'入力（控）'!E17)</f>
      </c>
      <c r="G21" s="107">
        <f>IF('入力（控）'!F17="","",'入力（控）'!F17)</f>
      </c>
      <c r="H21" s="107">
        <f>IF('入力（控）'!G17="","",'入力（控）'!G17)</f>
      </c>
      <c r="I21" s="219">
        <f>IF('入力（控）'!H17="","",'入力（控）'!H17)</f>
      </c>
      <c r="J21" s="220"/>
    </row>
    <row r="22" spans="2:10" ht="15" customHeight="1">
      <c r="B22" s="68">
        <f>IF('入力（控）'!A18="","",'入力（控）'!A18)</f>
        <v>8</v>
      </c>
      <c r="C22" s="104">
        <f>IF('入力（控）'!B18="","",'入力（控）'!B18)</f>
      </c>
      <c r="D22" s="105">
        <f>IF('入力（控）'!C18="","",'入力（控）'!C18)</f>
      </c>
      <c r="E22" s="106">
        <f>IF('入力（控）'!D18="","",'入力（控）'!D18)</f>
      </c>
      <c r="F22" s="107">
        <f>IF('入力（控）'!E18="","",'入力（控）'!E18)</f>
      </c>
      <c r="G22" s="107">
        <f>IF('入力（控）'!F18="","",'入力（控）'!F18)</f>
      </c>
      <c r="H22" s="107">
        <f>IF('入力（控）'!G18="","",'入力（控）'!G18)</f>
      </c>
      <c r="I22" s="219">
        <f>IF('入力（控）'!H18="","",'入力（控）'!H18)</f>
      </c>
      <c r="J22" s="220"/>
    </row>
    <row r="23" spans="2:10" ht="15" customHeight="1">
      <c r="B23" s="68">
        <f>IF('入力（控）'!A19="","",'入力（控）'!A19)</f>
        <v>9</v>
      </c>
      <c r="C23" s="104">
        <f>IF('入力（控）'!B19="","",'入力（控）'!B19)</f>
      </c>
      <c r="D23" s="105">
        <f>IF('入力（控）'!C19="","",'入力（控）'!C19)</f>
      </c>
      <c r="E23" s="106">
        <f>IF('入力（控）'!D19="","",'入力（控）'!D19)</f>
      </c>
      <c r="F23" s="107">
        <f>IF('入力（控）'!E19="","",'入力（控）'!E19)</f>
      </c>
      <c r="G23" s="107">
        <f>IF('入力（控）'!F19="","",'入力（控）'!F19)</f>
      </c>
      <c r="H23" s="107">
        <f>IF('入力（控）'!G19="","",'入力（控）'!G19)</f>
      </c>
      <c r="I23" s="219">
        <f>IF('入力（控）'!H19="","",'入力（控）'!H19)</f>
      </c>
      <c r="J23" s="220"/>
    </row>
    <row r="24" spans="2:10" ht="15" customHeight="1" thickBot="1">
      <c r="B24" s="73">
        <f>IF('入力（控）'!A20="","",'入力（控）'!A20)</f>
        <v>10</v>
      </c>
      <c r="C24" s="108">
        <f>IF('入力（控）'!B20="","",'入力（控）'!B20)</f>
      </c>
      <c r="D24" s="109">
        <f>IF('入力（控）'!C20="","",'入力（控）'!C20)</f>
      </c>
      <c r="E24" s="110">
        <f>IF('入力（控）'!D20="","",'入力（控）'!D20)</f>
      </c>
      <c r="F24" s="111">
        <f>IF('入力（控）'!E20="","",'入力（控）'!E20)</f>
      </c>
      <c r="G24" s="111">
        <f>IF('入力（控）'!F20="","",'入力（控）'!F20)</f>
      </c>
      <c r="H24" s="111">
        <f>IF('入力（控）'!G20="","",'入力（控）'!G20)</f>
      </c>
      <c r="I24" s="233">
        <f>IF('入力（控）'!H20="","",'入力（控）'!H20)</f>
      </c>
      <c r="J24" s="234"/>
    </row>
    <row r="25" spans="2:10" ht="15" customHeight="1">
      <c r="B25" s="66">
        <f>IF('入力（控）'!A21="","",'入力（控）'!A21)</f>
        <v>11</v>
      </c>
      <c r="C25" s="27">
        <f>IF('入力（控）'!B21="","",'入力（控）'!B21)</f>
      </c>
      <c r="D25" s="27">
        <f>IF('入力（控）'!C21="","",'入力（控）'!C21)</f>
      </c>
      <c r="E25" s="33">
        <f>IF('入力（控）'!D21="","",'入力（控）'!D21)</f>
      </c>
      <c r="F25" s="82">
        <f>IF('入力（控）'!E21="","",'入力（控）'!E21)</f>
      </c>
      <c r="G25" s="82">
        <f>IF('入力（控）'!F21="","",'入力（控）'!F21)</f>
      </c>
      <c r="H25" s="82">
        <f>IF('入力（控）'!G21="","",'入力（控）'!G21)</f>
      </c>
      <c r="I25" s="172">
        <f>IF('入力（控）'!H21="","",'入力（控）'!H21)</f>
      </c>
      <c r="J25" s="173"/>
    </row>
    <row r="26" spans="2:10" ht="15" customHeight="1">
      <c r="B26" s="63">
        <f>IF('入力（控）'!A22="","",'入力（控）'!A22)</f>
        <v>12</v>
      </c>
      <c r="C26" s="28">
        <f>IF('入力（控）'!B22="","",'入力（控）'!B22)</f>
      </c>
      <c r="D26" s="28">
        <f>IF('入力（控）'!C22="","",'入力（控）'!C22)</f>
      </c>
      <c r="E26" s="34">
        <f>IF('入力（控）'!D22="","",'入力（控）'!D22)</f>
      </c>
      <c r="F26" s="83">
        <f>IF('入力（控）'!E22="","",'入力（控）'!E22)</f>
      </c>
      <c r="G26" s="83">
        <f>IF('入力（控）'!F22="","",'入力（控）'!F22)</f>
      </c>
      <c r="H26" s="83">
        <f>IF('入力（控）'!G22="","",'入力（控）'!G22)</f>
      </c>
      <c r="I26" s="117">
        <f>IF('入力（控）'!H22="","",'入力（控）'!H22)</f>
      </c>
      <c r="J26" s="77"/>
    </row>
    <row r="27" spans="2:10" ht="15" customHeight="1">
      <c r="B27" s="63">
        <f>IF('入力（控）'!A23="","",'入力（控）'!A23)</f>
        <v>13</v>
      </c>
      <c r="C27" s="28">
        <f>IF('入力（控）'!B23="","",'入力（控）'!B23)</f>
      </c>
      <c r="D27" s="28">
        <f>IF('入力（控）'!C23="","",'入力（控）'!C23)</f>
      </c>
      <c r="E27" s="34">
        <f>IF('入力（控）'!D23="","",'入力（控）'!D23)</f>
      </c>
      <c r="F27" s="83">
        <f>IF('入力（控）'!E23="","",'入力（控）'!E23)</f>
      </c>
      <c r="G27" s="83">
        <f>IF('入力（控）'!F23="","",'入力（控）'!F23)</f>
      </c>
      <c r="H27" s="83">
        <f>IF('入力（控）'!G23="","",'入力（控）'!G23)</f>
      </c>
      <c r="I27" s="117">
        <f>IF('入力（控）'!H23="","",'入力（控）'!H23)</f>
      </c>
      <c r="J27" s="77"/>
    </row>
    <row r="28" spans="2:10" ht="15" customHeight="1">
      <c r="B28" s="63">
        <f>IF('入力（控）'!A24="","",'入力（控）'!A24)</f>
        <v>14</v>
      </c>
      <c r="C28" s="28">
        <f>IF('入力（控）'!B24="","",'入力（控）'!B24)</f>
      </c>
      <c r="D28" s="28">
        <f>IF('入力（控）'!C24="","",'入力（控）'!C24)</f>
      </c>
      <c r="E28" s="34">
        <f>IF('入力（控）'!D24="","",'入力（控）'!D24)</f>
      </c>
      <c r="F28" s="83">
        <f>IF('入力（控）'!E24="","",'入力（控）'!E24)</f>
      </c>
      <c r="G28" s="83">
        <f>IF('入力（控）'!F24="","",'入力（控）'!F24)</f>
      </c>
      <c r="H28" s="83">
        <f>IF('入力（控）'!G24="","",'入力（控）'!G24)</f>
      </c>
      <c r="I28" s="117">
        <f>IF('入力（控）'!H24="","",'入力（控）'!H24)</f>
      </c>
      <c r="J28" s="77"/>
    </row>
    <row r="29" spans="2:10" ht="15" customHeight="1" thickBot="1">
      <c r="B29" s="64">
        <f>IF('入力（控）'!A25="","",'入力（控）'!A25)</f>
        <v>15</v>
      </c>
      <c r="C29" s="29">
        <f>IF('入力（控）'!B25="","",'入力（控）'!B25)</f>
      </c>
      <c r="D29" s="29">
        <f>IF('入力（控）'!C25="","",'入力（控）'!C25)</f>
      </c>
      <c r="E29" s="35">
        <f>IF('入力（控）'!D25="","",'入力（控）'!D25)</f>
      </c>
      <c r="F29" s="85">
        <f>IF('入力（控）'!E25="","",'入力（控）'!E25)</f>
      </c>
      <c r="G29" s="85">
        <f>IF('入力（控）'!F25="","",'入力（控）'!F25)</f>
      </c>
      <c r="H29" s="85">
        <f>IF('入力（控）'!G25="","",'入力（控）'!G25)</f>
      </c>
      <c r="I29" s="210">
        <f>IF('入力（控）'!H25="","",'入力（控）'!H25)</f>
      </c>
      <c r="J29" s="211"/>
    </row>
    <row r="30" spans="2:10" ht="15" customHeight="1">
      <c r="B30" s="70">
        <f>IF('入力（控）'!A26="","",'入力（控）'!A26)</f>
        <v>16</v>
      </c>
      <c r="C30" s="112">
        <f>IF('入力（控）'!B26="","",'入力（控）'!B26)</f>
      </c>
      <c r="D30" s="113">
        <f>IF('入力（控）'!C26="","",'入力（控）'!C26)</f>
      </c>
      <c r="E30" s="118">
        <f>IF('入力（控）'!D26="","",'入力（控）'!D26)</f>
      </c>
      <c r="F30" s="119">
        <f>IF('入力（控）'!E26="","",'入力（控）'!E26)</f>
      </c>
      <c r="G30" s="119">
        <f>IF('入力（控）'!F26="","",'入力（控）'!F26)</f>
      </c>
      <c r="H30" s="119">
        <f>IF('入力（控）'!G26="","",'入力（控）'!G26)</f>
      </c>
      <c r="I30" s="221">
        <f>IF('入力（控）'!H26="","",'入力（控）'!H26)</f>
      </c>
      <c r="J30" s="222"/>
    </row>
    <row r="31" spans="2:10" ht="15" customHeight="1">
      <c r="B31" s="68">
        <f>IF('入力（控）'!A27="","",'入力（控）'!A27)</f>
        <v>17</v>
      </c>
      <c r="C31" s="104">
        <f>IF('入力（控）'!B27="","",'入力（控）'!B27)</f>
      </c>
      <c r="D31" s="105">
        <f>IF('入力（控）'!C27="","",'入力（控）'!C27)</f>
      </c>
      <c r="E31" s="106">
        <f>IF('入力（控）'!D27="","",'入力（控）'!D27)</f>
      </c>
      <c r="F31" s="107">
        <f>IF('入力（控）'!E27="","",'入力（控）'!E27)</f>
      </c>
      <c r="G31" s="107">
        <f>IF('入力（控）'!F27="","",'入力（控）'!F27)</f>
      </c>
      <c r="H31" s="107">
        <f>IF('入力（控）'!G27="","",'入力（控）'!G27)</f>
      </c>
      <c r="I31" s="219">
        <f>IF('入力（控）'!H27="","",'入力（控）'!H27)</f>
      </c>
      <c r="J31" s="220"/>
    </row>
    <row r="32" spans="2:10" ht="15" customHeight="1">
      <c r="B32" s="68">
        <f>IF('入力（控）'!A28="","",'入力（控）'!A28)</f>
        <v>18</v>
      </c>
      <c r="C32" s="104">
        <f>IF('入力（控）'!B28="","",'入力（控）'!B28)</f>
      </c>
      <c r="D32" s="105">
        <f>IF('入力（控）'!C28="","",'入力（控）'!C28)</f>
      </c>
      <c r="E32" s="106">
        <f>IF('入力（控）'!D28="","",'入力（控）'!D28)</f>
      </c>
      <c r="F32" s="107">
        <f>IF('入力（控）'!E28="","",'入力（控）'!E28)</f>
      </c>
      <c r="G32" s="107">
        <f>IF('入力（控）'!F28="","",'入力（控）'!F28)</f>
      </c>
      <c r="H32" s="107">
        <f>IF('入力（控）'!G28="","",'入力（控）'!G28)</f>
      </c>
      <c r="I32" s="219">
        <f>IF('入力（控）'!H28="","",'入力（控）'!H28)</f>
      </c>
      <c r="J32" s="220"/>
    </row>
    <row r="33" spans="2:10" ht="15" customHeight="1">
      <c r="B33" s="68">
        <f>IF('入力（控）'!A29="","",'入力（控）'!A29)</f>
        <v>19</v>
      </c>
      <c r="C33" s="104">
        <f>IF('入力（控）'!B29="","",'入力（控）'!B29)</f>
      </c>
      <c r="D33" s="105">
        <f>IF('入力（控）'!C29="","",'入力（控）'!C29)</f>
      </c>
      <c r="E33" s="106">
        <f>IF('入力（控）'!D29="","",'入力（控）'!D29)</f>
      </c>
      <c r="F33" s="107">
        <f>IF('入力（控）'!E29="","",'入力（控）'!E29)</f>
      </c>
      <c r="G33" s="107">
        <f>IF('入力（控）'!F29="","",'入力（控）'!F29)</f>
      </c>
      <c r="H33" s="107">
        <f>IF('入力（控）'!G29="","",'入力（控）'!G29)</f>
      </c>
      <c r="I33" s="219">
        <f>IF('入力（控）'!H29="","",'入力（控）'!H29)</f>
      </c>
      <c r="J33" s="220"/>
    </row>
    <row r="34" spans="2:10" ht="15" customHeight="1" thickBot="1">
      <c r="B34" s="69">
        <f>IF('入力（控）'!A30="","",'入力（控）'!A30)</f>
        <v>20</v>
      </c>
      <c r="C34" s="120">
        <f>IF('入力（控）'!B30="","",'入力（控）'!B30)</f>
      </c>
      <c r="D34" s="121">
        <f>IF('入力（控）'!C30="","",'入力（控）'!C30)</f>
      </c>
      <c r="E34" s="122">
        <f>IF('入力（控）'!D30="","",'入力（控）'!D30)</f>
      </c>
      <c r="F34" s="123">
        <f>IF('入力（控）'!E30="","",'入力（控）'!E30)</f>
      </c>
      <c r="G34" s="123">
        <f>IF('入力（控）'!F30="","",'入力（控）'!F30)</f>
      </c>
      <c r="H34" s="123">
        <f>IF('入力（控）'!G30="","",'入力（控）'!G30)</f>
      </c>
      <c r="I34" s="223">
        <f>IF('入力（控）'!H30="","",'入力（控）'!H30)</f>
      </c>
      <c r="J34" s="224"/>
    </row>
    <row r="35" spans="2:10" ht="15" customHeight="1">
      <c r="B35" s="70">
        <f>IF('入力（控）'!A31="","",'入力（控）'!A31)</f>
        <v>21</v>
      </c>
      <c r="C35" s="75">
        <f>IF('入力（控）'!B31="","",'入力（控）'!B31)</f>
      </c>
      <c r="D35" s="62">
        <f>IF('入力（控）'!C31="","",'入力（控）'!C31)</f>
      </c>
      <c r="E35" s="36">
        <f>IF('入力（控）'!D31="","",'入力（控）'!D31)</f>
      </c>
      <c r="F35" s="86">
        <f>IF('入力（控）'!E31="","",'入力（控）'!E31)</f>
      </c>
      <c r="G35" s="86">
        <f>IF('入力（控）'!F31="","",'入力（控）'!F31)</f>
      </c>
      <c r="H35" s="86">
        <f>IF('入力（控）'!G31="","",'入力（控）'!G31)</f>
      </c>
      <c r="I35" s="225">
        <f>IF('入力（控）'!H31="","",'入力（控）'!H31)</f>
      </c>
      <c r="J35" s="226"/>
    </row>
    <row r="36" spans="2:10" ht="15" customHeight="1">
      <c r="B36" s="68">
        <f>IF('入力（控）'!A32="","",'入力（控）'!A32)</f>
        <v>22</v>
      </c>
      <c r="C36" s="76">
        <f>IF('入力（控）'!B32="","",'入力（控）'!B32)</f>
      </c>
      <c r="D36" s="28">
        <f>IF('入力（控）'!C32="","",'入力（控）'!C32)</f>
      </c>
      <c r="E36" s="34">
        <f>IF('入力（控）'!D32="","",'入力（控）'!D32)</f>
      </c>
      <c r="F36" s="83">
        <f>IF('入力（控）'!E32="","",'入力（控）'!E32)</f>
      </c>
      <c r="G36" s="83">
        <f>IF('入力（控）'!F32="","",'入力（控）'!F32)</f>
      </c>
      <c r="H36" s="83">
        <f>IF('入力（控）'!G32="","",'入力（控）'!G32)</f>
      </c>
      <c r="I36" s="117">
        <f>IF('入力（控）'!H32="","",'入力（控）'!H32)</f>
      </c>
      <c r="J36" s="77"/>
    </row>
    <row r="37" spans="2:10" ht="15" customHeight="1">
      <c r="B37" s="68">
        <f>IF('入力（控）'!A33="","",'入力（控）'!A33)</f>
        <v>23</v>
      </c>
      <c r="C37" s="76">
        <f>IF('入力（控）'!B33="","",'入力（控）'!B33)</f>
      </c>
      <c r="D37" s="28">
        <f>IF('入力（控）'!C33="","",'入力（控）'!C33)</f>
      </c>
      <c r="E37" s="34">
        <f>IF('入力（控）'!D33="","",'入力（控）'!D33)</f>
      </c>
      <c r="F37" s="83">
        <f>IF('入力（控）'!E33="","",'入力（控）'!E33)</f>
      </c>
      <c r="G37" s="83">
        <f>IF('入力（控）'!F33="","",'入力（控）'!F33)</f>
      </c>
      <c r="H37" s="83">
        <f>IF('入力（控）'!G33="","",'入力（控）'!G33)</f>
      </c>
      <c r="I37" s="117">
        <f>IF('入力（控）'!H33="","",'入力（控）'!H33)</f>
      </c>
      <c r="J37" s="77"/>
    </row>
    <row r="38" spans="2:10" ht="15" customHeight="1">
      <c r="B38" s="68">
        <f>IF('入力（控）'!A34="","",'入力（控）'!A34)</f>
        <v>24</v>
      </c>
      <c r="C38" s="76">
        <f>IF('入力（控）'!B34="","",'入力（控）'!B34)</f>
      </c>
      <c r="D38" s="28">
        <f>IF('入力（控）'!C34="","",'入力（控）'!C34)</f>
      </c>
      <c r="E38" s="34">
        <f>IF('入力（控）'!D34="","",'入力（控）'!D34)</f>
      </c>
      <c r="F38" s="83">
        <f>IF('入力（控）'!E34="","",'入力（控）'!E34)</f>
      </c>
      <c r="G38" s="83">
        <f>IF('入力（控）'!F34="","",'入力（控）'!F34)</f>
      </c>
      <c r="H38" s="83">
        <f>IF('入力（控）'!G34="","",'入力（控）'!G34)</f>
      </c>
      <c r="I38" s="117">
        <f>IF('入力（控）'!H34="","",'入力（控）'!H34)</f>
      </c>
      <c r="J38" s="77"/>
    </row>
    <row r="39" spans="2:10" ht="15" customHeight="1" thickBot="1">
      <c r="B39" s="69">
        <f>IF('入力（控）'!A35="","",'入力（控）'!A35)</f>
        <v>25</v>
      </c>
      <c r="C39" s="81">
        <f>IF('入力（控）'!B35="","",'入力（控）'!B35)</f>
      </c>
      <c r="D39" s="29">
        <f>IF('入力（控）'!C35="","",'入力（控）'!C35)</f>
      </c>
      <c r="E39" s="35">
        <f>IF('入力（控）'!D35="","",'入力（控）'!D35)</f>
      </c>
      <c r="F39" s="85">
        <f>IF('入力（控）'!E35="","",'入力（控）'!E35)</f>
      </c>
      <c r="G39" s="85">
        <f>IF('入力（控）'!F35="","",'入力（控）'!F35)</f>
      </c>
      <c r="H39" s="85">
        <f>IF('入力（控）'!G35="","",'入力（控）'!G35)</f>
      </c>
      <c r="I39" s="210">
        <f>IF('入力（控）'!H35="","",'入力（控）'!H35)</f>
      </c>
      <c r="J39" s="211"/>
    </row>
    <row r="41" ht="13.5">
      <c r="H41" s="87">
        <f>IF('入力（控）'!G37="","",'入力（控）'!G37)</f>
      </c>
    </row>
    <row r="42" spans="2:10" ht="18" thickBot="1">
      <c r="B42" s="206" t="s">
        <v>7</v>
      </c>
      <c r="C42" s="196"/>
      <c r="D42" s="196"/>
      <c r="E42" s="196"/>
      <c r="G42" s="212" t="str">
        <f>IF('入力（控）'!G38="","",'入力（控）'!G38)</f>
        <v>経営システムコンサルタント</v>
      </c>
      <c r="H42" s="212"/>
      <c r="I42" s="212"/>
      <c r="J42" s="212"/>
    </row>
    <row r="43" spans="2:10" ht="17.25">
      <c r="B43" s="207">
        <f>IF('入力（控）'!A39="","",'入力（控）'!A39)</f>
      </c>
      <c r="C43" s="208"/>
      <c r="D43" s="208"/>
      <c r="E43" s="209"/>
      <c r="G43" s="212" t="str">
        <f>IF('入力（控）'!G39="","",'入力（控）'!G39)</f>
        <v>アスネット</v>
      </c>
      <c r="H43" s="212"/>
      <c r="I43" s="212"/>
      <c r="J43" s="212"/>
    </row>
    <row r="44" spans="2:10" ht="13.5">
      <c r="B44" s="195">
        <f>IF('入力（控）'!A40="","",'入力（控）'!A40)</f>
      </c>
      <c r="C44" s="196"/>
      <c r="D44" s="196"/>
      <c r="E44" s="197"/>
      <c r="G44" s="196" t="str">
        <f>IF('入力（控）'!G40="","",'入力（控）'!G40)</f>
        <v>〒861-8081</v>
      </c>
      <c r="H44" s="196"/>
      <c r="I44" s="196"/>
      <c r="J44" s="196"/>
    </row>
    <row r="45" spans="2:10" ht="13.5">
      <c r="B45" s="195">
        <f>IF('入力（控）'!A41="","",'入力（控）'!A41)</f>
      </c>
      <c r="C45" s="196"/>
      <c r="D45" s="196"/>
      <c r="E45" s="197"/>
      <c r="G45" s="196" t="str">
        <f>IF('入力（控）'!G41="","",'入力（控）'!G41)</f>
        <v>熊本市麻生田4-25-68</v>
      </c>
      <c r="H45" s="196"/>
      <c r="I45" s="196"/>
      <c r="J45" s="196"/>
    </row>
    <row r="46" spans="2:10" ht="13.5">
      <c r="B46" s="195">
        <f>IF('入力（控）'!A42="","",'入力（控）'!A42)</f>
      </c>
      <c r="C46" s="196"/>
      <c r="D46" s="196"/>
      <c r="E46" s="197"/>
      <c r="G46" s="196" t="str">
        <f>IF('入力（控）'!G42="","",'入力（控）'!G42)</f>
        <v>TEL096-249-4845　FAX096-249-4846</v>
      </c>
      <c r="H46" s="196"/>
      <c r="I46" s="196"/>
      <c r="J46" s="196"/>
    </row>
    <row r="47" spans="2:10" ht="13.5">
      <c r="B47" s="195">
        <f>IF('入力（控）'!A43="","",'入力（控）'!A43)</f>
      </c>
      <c r="C47" s="196"/>
      <c r="D47" s="196"/>
      <c r="E47" s="197"/>
      <c r="G47" s="196" t="str">
        <f>IF('入力（控）'!G43="","",'入力（控）'!G43)</f>
        <v>http://www.e-gfc.com/as/</v>
      </c>
      <c r="H47" s="196"/>
      <c r="I47" s="196"/>
      <c r="J47" s="196"/>
    </row>
    <row r="48" spans="2:5" ht="14.25" thickBot="1">
      <c r="B48" s="198">
        <f>IF('入力（控）'!A44="","",'入力（控）'!A44)</f>
      </c>
      <c r="C48" s="199"/>
      <c r="D48" s="199"/>
      <c r="E48" s="200"/>
    </row>
  </sheetData>
  <mergeCells count="56">
    <mergeCell ref="B4:F4"/>
    <mergeCell ref="B42:E42"/>
    <mergeCell ref="B43:E43"/>
    <mergeCell ref="B44:E44"/>
    <mergeCell ref="G7:J7"/>
    <mergeCell ref="G8:J8"/>
    <mergeCell ref="G9:J9"/>
    <mergeCell ref="E12:F12"/>
    <mergeCell ref="G12:H12"/>
    <mergeCell ref="I12:J12"/>
    <mergeCell ref="B10:E10"/>
    <mergeCell ref="G47:J47"/>
    <mergeCell ref="G46:J46"/>
    <mergeCell ref="G45:J45"/>
    <mergeCell ref="I39:J39"/>
    <mergeCell ref="G44:J44"/>
    <mergeCell ref="G43:J43"/>
    <mergeCell ref="G42:J42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35:J35"/>
    <mergeCell ref="I36:J36"/>
    <mergeCell ref="I27:J27"/>
    <mergeCell ref="I28:J28"/>
    <mergeCell ref="I29:J29"/>
    <mergeCell ref="I30:J30"/>
    <mergeCell ref="I24:J24"/>
    <mergeCell ref="I25:J25"/>
    <mergeCell ref="B48:E48"/>
    <mergeCell ref="I26:J26"/>
    <mergeCell ref="H4:J4"/>
    <mergeCell ref="B13:D13"/>
    <mergeCell ref="I11:J11"/>
    <mergeCell ref="G11:H11"/>
    <mergeCell ref="E11:F11"/>
    <mergeCell ref="I37:J37"/>
    <mergeCell ref="I38:J38"/>
    <mergeCell ref="I31:J31"/>
    <mergeCell ref="G1:J1"/>
    <mergeCell ref="B45:E45"/>
    <mergeCell ref="B46:E46"/>
    <mergeCell ref="B47:E47"/>
    <mergeCell ref="B1:F1"/>
    <mergeCell ref="B2:F2"/>
    <mergeCell ref="B5:F5"/>
    <mergeCell ref="I32:J32"/>
    <mergeCell ref="I33:J33"/>
    <mergeCell ref="I34:J34"/>
  </mergeCells>
  <printOptions horizontalCentered="1"/>
  <pageMargins left="0.7874015748031497" right="0.7874015748031497" top="0.6299212598425197" bottom="0.6692913385826772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2006-05-04T02:40:17Z</cp:lastPrinted>
  <dcterms:created xsi:type="dcterms:W3CDTF">2006-05-03T10:50:32Z</dcterms:created>
  <dcterms:modified xsi:type="dcterms:W3CDTF">2006-07-25T02:07:56Z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