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860" windowHeight="7650" activeTab="0"/>
  </bookViews>
  <sheets>
    <sheet name="明細" sheetId="1" r:id="rId1"/>
    <sheet name="集計" sheetId="2" r:id="rId2"/>
  </sheets>
  <definedNames/>
  <calcPr fullCalcOnLoad="1"/>
</workbook>
</file>

<file path=xl/sharedStrings.xml><?xml version="1.0" encoding="utf-8"?>
<sst xmlns="http://schemas.openxmlformats.org/spreadsheetml/2006/main" count="56" uniqueCount="30">
  <si>
    <t>日</t>
  </si>
  <si>
    <t>顧客名</t>
  </si>
  <si>
    <t>数量</t>
  </si>
  <si>
    <t>金額</t>
  </si>
  <si>
    <t>担当名</t>
  </si>
  <si>
    <t>小山商店</t>
  </si>
  <si>
    <t>大橋果物店</t>
  </si>
  <si>
    <t>スーパーササキ</t>
  </si>
  <si>
    <t>山田</t>
  </si>
  <si>
    <t>田中</t>
  </si>
  <si>
    <t>名称</t>
  </si>
  <si>
    <t>顧客</t>
  </si>
  <si>
    <t>商品</t>
  </si>
  <si>
    <t>月　売上明細</t>
  </si>
  <si>
    <t>件数</t>
  </si>
  <si>
    <t>合計</t>
  </si>
  <si>
    <t>平均</t>
  </si>
  <si>
    <t>年</t>
  </si>
  <si>
    <t>担当</t>
  </si>
  <si>
    <t>すいか</t>
  </si>
  <si>
    <t>すいか</t>
  </si>
  <si>
    <t>オレンジ</t>
  </si>
  <si>
    <t>オレンジ</t>
  </si>
  <si>
    <t>レモン</t>
  </si>
  <si>
    <t>小山商店</t>
  </si>
  <si>
    <t>大橋果物店</t>
  </si>
  <si>
    <t>スーパーササキ</t>
  </si>
  <si>
    <t>山田</t>
  </si>
  <si>
    <t>田中</t>
  </si>
  <si>
    <t>台帳マスター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</si>
</sst>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0.0"/>
    <numFmt numFmtId="178" formatCode="0.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5" borderId="9" xfId="0" applyFont="1" applyFill="1" applyBorder="1" applyAlignment="1">
      <alignment shrinkToFit="1"/>
    </xf>
    <xf numFmtId="38" fontId="6" fillId="0" borderId="5" xfId="16" applyFont="1" applyBorder="1" applyAlignment="1">
      <alignment/>
    </xf>
    <xf numFmtId="38" fontId="6" fillId="0" borderId="10" xfId="16" applyFont="1" applyBorder="1" applyAlignment="1">
      <alignment/>
    </xf>
    <xf numFmtId="0" fontId="6" fillId="0" borderId="0" xfId="0" applyFont="1" applyAlignment="1">
      <alignment/>
    </xf>
    <xf numFmtId="0" fontId="6" fillId="4" borderId="11" xfId="0" applyFont="1" applyFill="1" applyBorder="1" applyAlignment="1">
      <alignment horizontal="center"/>
    </xf>
    <xf numFmtId="2" fontId="6" fillId="4" borderId="12" xfId="0" applyNumberFormat="1" applyFont="1" applyFill="1" applyBorder="1" applyAlignment="1">
      <alignment/>
    </xf>
    <xf numFmtId="0" fontId="6" fillId="5" borderId="13" xfId="0" applyNumberFormat="1" applyFont="1" applyFill="1" applyBorder="1" applyAlignment="1">
      <alignment horizontal="center"/>
    </xf>
    <xf numFmtId="38" fontId="6" fillId="0" borderId="14" xfId="16" applyFont="1" applyBorder="1" applyAlignment="1">
      <alignment/>
    </xf>
    <xf numFmtId="38" fontId="6" fillId="0" borderId="15" xfId="16" applyFont="1" applyBorder="1" applyAlignment="1">
      <alignment/>
    </xf>
    <xf numFmtId="0" fontId="6" fillId="5" borderId="9" xfId="0" applyNumberFormat="1" applyFont="1" applyFill="1" applyBorder="1" applyAlignment="1">
      <alignment horizontal="center"/>
    </xf>
    <xf numFmtId="0" fontId="6" fillId="5" borderId="16" xfId="0" applyNumberFormat="1" applyFont="1" applyFill="1" applyBorder="1" applyAlignment="1">
      <alignment horizontal="center"/>
    </xf>
    <xf numFmtId="38" fontId="6" fillId="0" borderId="17" xfId="16" applyFont="1" applyBorder="1" applyAlignment="1">
      <alignment/>
    </xf>
    <xf numFmtId="38" fontId="6" fillId="0" borderId="18" xfId="16" applyFont="1" applyBorder="1" applyAlignment="1">
      <alignment/>
    </xf>
    <xf numFmtId="0" fontId="6" fillId="4" borderId="19" xfId="0" applyFont="1" applyFill="1" applyBorder="1" applyAlignment="1">
      <alignment horizontal="center"/>
    </xf>
    <xf numFmtId="0" fontId="6" fillId="5" borderId="16" xfId="0" applyFont="1" applyFill="1" applyBorder="1" applyAlignment="1">
      <alignment shrinkToFit="1"/>
    </xf>
    <xf numFmtId="38" fontId="6" fillId="4" borderId="20" xfId="16" applyFont="1" applyFill="1" applyBorder="1" applyAlignment="1">
      <alignment/>
    </xf>
    <xf numFmtId="38" fontId="6" fillId="4" borderId="21" xfId="16" applyFont="1" applyFill="1" applyBorder="1" applyAlignment="1">
      <alignment/>
    </xf>
    <xf numFmtId="38" fontId="6" fillId="4" borderId="22" xfId="16" applyFont="1" applyFill="1" applyBorder="1" applyAlignment="1">
      <alignment/>
    </xf>
    <xf numFmtId="38" fontId="0" fillId="0" borderId="0" xfId="16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0"/>
  <sheetViews>
    <sheetView tabSelected="1" workbookViewId="0" topLeftCell="A1">
      <selection activeCell="H1" sqref="H1:J1"/>
    </sheetView>
  </sheetViews>
  <sheetFormatPr defaultColWidth="9.00390625" defaultRowHeight="13.5"/>
  <cols>
    <col min="1" max="1" width="4.00390625" style="1" customWidth="1"/>
    <col min="2" max="2" width="14.125" style="2" customWidth="1"/>
    <col min="3" max="3" width="12.50390625" style="2" customWidth="1"/>
    <col min="4" max="4" width="10.25390625" style="2" customWidth="1"/>
    <col min="5" max="6" width="9.75390625" style="3" customWidth="1"/>
    <col min="8" max="10" width="16.75390625" style="0" customWidth="1"/>
  </cols>
  <sheetData>
    <row r="1" spans="2:10" ht="25.5" customHeight="1" thickBot="1">
      <c r="B1" s="5">
        <v>2007</v>
      </c>
      <c r="C1" s="5" t="s">
        <v>17</v>
      </c>
      <c r="D1" s="4">
        <v>3</v>
      </c>
      <c r="E1" s="35" t="s">
        <v>13</v>
      </c>
      <c r="F1" s="35"/>
      <c r="H1" s="36" t="s">
        <v>29</v>
      </c>
      <c r="I1" s="36"/>
      <c r="J1" s="36"/>
    </row>
    <row r="3" spans="1:6" ht="13.5">
      <c r="A3" s="10"/>
      <c r="B3" s="10"/>
      <c r="C3" s="10"/>
      <c r="D3" s="10"/>
      <c r="E3" s="10"/>
      <c r="F3" s="10"/>
    </row>
    <row r="4" spans="1:10" ht="16.5" customHeight="1">
      <c r="A4" s="11" t="s">
        <v>0</v>
      </c>
      <c r="B4" s="11" t="s">
        <v>11</v>
      </c>
      <c r="C4" s="11" t="s">
        <v>18</v>
      </c>
      <c r="D4" s="11" t="s">
        <v>12</v>
      </c>
      <c r="E4" s="11" t="s">
        <v>2</v>
      </c>
      <c r="F4" s="11" t="s">
        <v>3</v>
      </c>
      <c r="G4" s="1"/>
      <c r="H4" s="12" t="s">
        <v>1</v>
      </c>
      <c r="I4" s="12" t="s">
        <v>4</v>
      </c>
      <c r="J4" s="12" t="s">
        <v>12</v>
      </c>
    </row>
    <row r="5" spans="1:10" ht="13.5">
      <c r="A5" s="1">
        <v>1</v>
      </c>
      <c r="B5" s="2" t="s">
        <v>24</v>
      </c>
      <c r="C5" s="2" t="s">
        <v>27</v>
      </c>
      <c r="D5" s="2" t="s">
        <v>19</v>
      </c>
      <c r="E5" s="34">
        <v>20</v>
      </c>
      <c r="F5" s="34">
        <v>6000</v>
      </c>
      <c r="H5" t="s">
        <v>5</v>
      </c>
      <c r="I5" t="s">
        <v>8</v>
      </c>
      <c r="J5" t="s">
        <v>20</v>
      </c>
    </row>
    <row r="6" spans="1:10" ht="13.5">
      <c r="A6" s="1">
        <v>1</v>
      </c>
      <c r="B6" s="2" t="s">
        <v>25</v>
      </c>
      <c r="C6" s="2" t="s">
        <v>27</v>
      </c>
      <c r="D6" s="2" t="s">
        <v>21</v>
      </c>
      <c r="E6" s="34">
        <v>30</v>
      </c>
      <c r="F6" s="34">
        <v>7000</v>
      </c>
      <c r="H6" t="s">
        <v>6</v>
      </c>
      <c r="I6" t="s">
        <v>9</v>
      </c>
      <c r="J6" t="s">
        <v>22</v>
      </c>
    </row>
    <row r="7" spans="1:10" ht="13.5">
      <c r="A7" s="1">
        <v>5</v>
      </c>
      <c r="B7" s="2" t="s">
        <v>26</v>
      </c>
      <c r="C7" s="2" t="s">
        <v>28</v>
      </c>
      <c r="D7" s="2" t="s">
        <v>21</v>
      </c>
      <c r="E7" s="34">
        <v>20</v>
      </c>
      <c r="F7" s="34">
        <v>30000</v>
      </c>
      <c r="H7" t="s">
        <v>7</v>
      </c>
      <c r="J7" t="s">
        <v>23</v>
      </c>
    </row>
    <row r="8" spans="1:6" ht="13.5">
      <c r="A8" s="1">
        <v>6</v>
      </c>
      <c r="B8" s="2" t="s">
        <v>24</v>
      </c>
      <c r="C8" s="2" t="s">
        <v>28</v>
      </c>
      <c r="D8" s="2" t="s">
        <v>21</v>
      </c>
      <c r="E8" s="34">
        <v>42</v>
      </c>
      <c r="F8" s="34">
        <v>6000</v>
      </c>
    </row>
    <row r="9" spans="5:6" ht="13.5">
      <c r="E9" s="34"/>
      <c r="F9" s="34"/>
    </row>
    <row r="10" spans="5:6" ht="13.5">
      <c r="E10" s="34"/>
      <c r="F10" s="34"/>
    </row>
    <row r="11" spans="5:6" ht="13.5">
      <c r="E11" s="34"/>
      <c r="F11" s="34"/>
    </row>
    <row r="12" spans="5:6" ht="13.5">
      <c r="E12" s="34"/>
      <c r="F12" s="34"/>
    </row>
    <row r="13" spans="5:6" ht="13.5">
      <c r="E13" s="34"/>
      <c r="F13" s="34"/>
    </row>
    <row r="14" spans="5:6" ht="13.5">
      <c r="E14" s="34"/>
      <c r="F14" s="34"/>
    </row>
    <row r="15" spans="5:6" ht="13.5">
      <c r="E15" s="34"/>
      <c r="F15" s="34"/>
    </row>
    <row r="16" spans="5:6" ht="13.5">
      <c r="E16" s="34"/>
      <c r="F16" s="34"/>
    </row>
    <row r="17" spans="5:6" ht="13.5">
      <c r="E17" s="34"/>
      <c r="F17" s="34"/>
    </row>
    <row r="18" spans="5:6" ht="13.5">
      <c r="E18" s="34"/>
      <c r="F18" s="34"/>
    </row>
    <row r="19" spans="5:6" ht="13.5">
      <c r="E19" s="34"/>
      <c r="F19" s="34"/>
    </row>
    <row r="20" spans="5:6" ht="13.5">
      <c r="E20" s="34"/>
      <c r="F20" s="34"/>
    </row>
    <row r="21" spans="5:6" ht="13.5">
      <c r="E21" s="34"/>
      <c r="F21" s="34"/>
    </row>
    <row r="22" spans="5:6" ht="13.5">
      <c r="E22" s="34"/>
      <c r="F22" s="34"/>
    </row>
    <row r="23" spans="5:6" ht="13.5">
      <c r="E23" s="34"/>
      <c r="F23" s="34"/>
    </row>
    <row r="24" spans="5:6" ht="13.5">
      <c r="E24" s="34"/>
      <c r="F24" s="34"/>
    </row>
    <row r="25" spans="5:6" ht="13.5">
      <c r="E25" s="34"/>
      <c r="F25" s="34"/>
    </row>
    <row r="26" spans="5:6" ht="13.5">
      <c r="E26" s="34"/>
      <c r="F26" s="34"/>
    </row>
    <row r="27" spans="5:6" ht="13.5">
      <c r="E27" s="34"/>
      <c r="F27" s="34"/>
    </row>
    <row r="28" spans="5:6" ht="13.5">
      <c r="E28" s="34"/>
      <c r="F28" s="34"/>
    </row>
    <row r="29" spans="5:6" ht="13.5">
      <c r="E29" s="34"/>
      <c r="F29" s="34"/>
    </row>
    <row r="30" spans="5:6" ht="13.5">
      <c r="E30" s="34"/>
      <c r="F30" s="34"/>
    </row>
    <row r="31" spans="5:6" ht="13.5">
      <c r="E31" s="34"/>
      <c r="F31" s="34"/>
    </row>
    <row r="32" spans="5:6" ht="13.5">
      <c r="E32" s="34"/>
      <c r="F32" s="34"/>
    </row>
    <row r="33" spans="5:6" ht="13.5">
      <c r="E33" s="34"/>
      <c r="F33" s="34"/>
    </row>
    <row r="34" spans="5:6" ht="13.5">
      <c r="E34" s="34"/>
      <c r="F34" s="34"/>
    </row>
    <row r="35" spans="5:6" ht="13.5">
      <c r="E35" s="34"/>
      <c r="F35" s="34"/>
    </row>
    <row r="36" spans="5:6" ht="13.5">
      <c r="E36" s="34"/>
      <c r="F36" s="34"/>
    </row>
    <row r="37" spans="5:6" ht="13.5">
      <c r="E37" s="34"/>
      <c r="F37" s="34"/>
    </row>
    <row r="38" spans="5:6" ht="13.5">
      <c r="E38" s="34"/>
      <c r="F38" s="34"/>
    </row>
    <row r="39" spans="5:6" ht="13.5">
      <c r="E39" s="34"/>
      <c r="F39" s="34"/>
    </row>
    <row r="40" spans="5:6" ht="13.5">
      <c r="E40" s="34"/>
      <c r="F40" s="34"/>
    </row>
    <row r="41" spans="5:6" ht="13.5">
      <c r="E41" s="34"/>
      <c r="F41" s="34"/>
    </row>
    <row r="42" spans="5:6" ht="13.5">
      <c r="E42" s="34"/>
      <c r="F42" s="34"/>
    </row>
    <row r="43" spans="5:6" ht="13.5">
      <c r="E43" s="34"/>
      <c r="F43" s="34"/>
    </row>
    <row r="44" spans="5:6" ht="13.5">
      <c r="E44" s="34"/>
      <c r="F44" s="34"/>
    </row>
    <row r="45" spans="5:6" ht="13.5">
      <c r="E45" s="34"/>
      <c r="F45" s="34"/>
    </row>
    <row r="46" spans="5:6" ht="13.5">
      <c r="E46" s="34"/>
      <c r="F46" s="34"/>
    </row>
    <row r="47" spans="5:6" ht="13.5">
      <c r="E47" s="34"/>
      <c r="F47" s="34"/>
    </row>
    <row r="48" spans="5:6" ht="13.5">
      <c r="E48" s="34"/>
      <c r="F48" s="34"/>
    </row>
    <row r="49" spans="5:6" ht="13.5">
      <c r="E49" s="34"/>
      <c r="F49" s="34"/>
    </row>
    <row r="50" spans="5:6" ht="13.5">
      <c r="E50" s="34"/>
      <c r="F50" s="34"/>
    </row>
    <row r="51" spans="5:6" ht="13.5">
      <c r="E51" s="34"/>
      <c r="F51" s="34"/>
    </row>
    <row r="52" spans="5:6" ht="13.5">
      <c r="E52" s="34"/>
      <c r="F52" s="34"/>
    </row>
    <row r="53" spans="5:6" ht="13.5">
      <c r="E53" s="34"/>
      <c r="F53" s="34"/>
    </row>
    <row r="54" spans="5:6" ht="13.5">
      <c r="E54" s="34"/>
      <c r="F54" s="34"/>
    </row>
    <row r="55" spans="5:6" ht="13.5">
      <c r="E55" s="34"/>
      <c r="F55" s="34"/>
    </row>
    <row r="56" spans="5:6" ht="13.5">
      <c r="E56" s="34"/>
      <c r="F56" s="34"/>
    </row>
    <row r="57" spans="5:6" ht="13.5">
      <c r="E57" s="34"/>
      <c r="F57" s="34"/>
    </row>
    <row r="58" spans="5:6" ht="13.5">
      <c r="E58" s="34"/>
      <c r="F58" s="34"/>
    </row>
    <row r="59" spans="5:6" ht="13.5">
      <c r="E59" s="34"/>
      <c r="F59" s="34"/>
    </row>
    <row r="60" spans="5:6" ht="13.5">
      <c r="E60" s="34"/>
      <c r="F60" s="34"/>
    </row>
    <row r="61" spans="5:6" ht="13.5">
      <c r="E61" s="34"/>
      <c r="F61" s="34"/>
    </row>
    <row r="62" spans="5:6" ht="13.5">
      <c r="E62" s="34"/>
      <c r="F62" s="34"/>
    </row>
    <row r="63" spans="5:6" ht="13.5">
      <c r="E63" s="34"/>
      <c r="F63" s="34"/>
    </row>
    <row r="64" spans="5:6" ht="13.5">
      <c r="E64" s="34"/>
      <c r="F64" s="34"/>
    </row>
    <row r="65" spans="5:6" ht="13.5">
      <c r="E65" s="34"/>
      <c r="F65" s="34"/>
    </row>
    <row r="66" spans="5:6" ht="13.5">
      <c r="E66" s="34"/>
      <c r="F66" s="34"/>
    </row>
    <row r="67" spans="5:6" ht="13.5">
      <c r="E67" s="34"/>
      <c r="F67" s="34"/>
    </row>
    <row r="68" spans="5:6" ht="13.5">
      <c r="E68" s="34"/>
      <c r="F68" s="34"/>
    </row>
    <row r="69" spans="5:6" ht="13.5">
      <c r="E69" s="34"/>
      <c r="F69" s="34"/>
    </row>
    <row r="70" spans="5:6" ht="13.5">
      <c r="E70" s="34"/>
      <c r="F70" s="34"/>
    </row>
    <row r="71" spans="5:6" ht="13.5">
      <c r="E71" s="34"/>
      <c r="F71" s="34"/>
    </row>
    <row r="72" spans="5:6" ht="13.5">
      <c r="E72" s="34"/>
      <c r="F72" s="34"/>
    </row>
    <row r="73" spans="5:6" ht="13.5">
      <c r="E73" s="34"/>
      <c r="F73" s="34"/>
    </row>
    <row r="74" spans="5:6" ht="13.5">
      <c r="E74" s="34"/>
      <c r="F74" s="34"/>
    </row>
    <row r="75" spans="5:6" ht="13.5">
      <c r="E75" s="34"/>
      <c r="F75" s="34"/>
    </row>
    <row r="76" spans="5:6" ht="13.5">
      <c r="E76" s="34"/>
      <c r="F76" s="34"/>
    </row>
    <row r="77" spans="5:6" ht="13.5">
      <c r="E77" s="34"/>
      <c r="F77" s="34"/>
    </row>
    <row r="78" spans="5:6" ht="13.5">
      <c r="E78" s="34"/>
      <c r="F78" s="34"/>
    </row>
    <row r="79" spans="5:6" ht="13.5">
      <c r="E79" s="34"/>
      <c r="F79" s="34"/>
    </row>
    <row r="80" spans="5:6" ht="13.5">
      <c r="E80" s="34"/>
      <c r="F80" s="34"/>
    </row>
    <row r="81" spans="5:6" ht="13.5">
      <c r="E81" s="34"/>
      <c r="F81" s="34"/>
    </row>
    <row r="82" spans="5:6" ht="13.5">
      <c r="E82" s="34"/>
      <c r="F82" s="34"/>
    </row>
    <row r="83" spans="5:6" ht="13.5">
      <c r="E83" s="34"/>
      <c r="F83" s="34"/>
    </row>
    <row r="84" spans="5:6" ht="13.5">
      <c r="E84" s="34"/>
      <c r="F84" s="34"/>
    </row>
    <row r="85" spans="5:6" ht="13.5">
      <c r="E85" s="34"/>
      <c r="F85" s="34"/>
    </row>
    <row r="86" spans="5:6" ht="13.5">
      <c r="E86" s="34"/>
      <c r="F86" s="34"/>
    </row>
    <row r="87" spans="5:6" ht="13.5">
      <c r="E87" s="34"/>
      <c r="F87" s="34"/>
    </row>
    <row r="88" spans="5:6" ht="13.5">
      <c r="E88" s="34"/>
      <c r="F88" s="34"/>
    </row>
    <row r="89" spans="5:6" ht="13.5">
      <c r="E89" s="34"/>
      <c r="F89" s="34"/>
    </row>
    <row r="90" spans="5:6" ht="13.5">
      <c r="E90" s="34"/>
      <c r="F90" s="34"/>
    </row>
    <row r="91" spans="5:6" ht="13.5">
      <c r="E91" s="34"/>
      <c r="F91" s="34"/>
    </row>
    <row r="92" spans="5:6" ht="13.5">
      <c r="E92" s="34"/>
      <c r="F92" s="34"/>
    </row>
    <row r="93" spans="5:6" ht="13.5">
      <c r="E93" s="34"/>
      <c r="F93" s="34"/>
    </row>
    <row r="94" spans="5:6" ht="13.5">
      <c r="E94" s="34"/>
      <c r="F94" s="34"/>
    </row>
    <row r="95" spans="5:6" ht="13.5">
      <c r="E95" s="34"/>
      <c r="F95" s="34"/>
    </row>
    <row r="96" spans="5:6" ht="13.5">
      <c r="E96" s="34"/>
      <c r="F96" s="34"/>
    </row>
    <row r="97" spans="5:6" ht="13.5">
      <c r="E97" s="34"/>
      <c r="F97" s="34"/>
    </row>
    <row r="98" spans="5:6" ht="13.5">
      <c r="E98" s="34"/>
      <c r="F98" s="34"/>
    </row>
    <row r="99" spans="5:6" ht="13.5">
      <c r="E99" s="34"/>
      <c r="F99" s="34"/>
    </row>
    <row r="100" spans="5:6" ht="13.5">
      <c r="E100" s="34"/>
      <c r="F100" s="34"/>
    </row>
    <row r="101" spans="5:6" ht="13.5">
      <c r="E101" s="34"/>
      <c r="F101" s="34"/>
    </row>
    <row r="102" spans="5:6" ht="13.5">
      <c r="E102" s="34"/>
      <c r="F102" s="34"/>
    </row>
    <row r="103" spans="5:6" ht="13.5">
      <c r="E103" s="34"/>
      <c r="F103" s="34"/>
    </row>
    <row r="104" spans="5:6" ht="13.5">
      <c r="E104" s="34"/>
      <c r="F104" s="34"/>
    </row>
    <row r="105" spans="5:6" ht="13.5">
      <c r="E105" s="34"/>
      <c r="F105" s="34"/>
    </row>
    <row r="106" spans="5:6" ht="13.5">
      <c r="E106" s="34"/>
      <c r="F106" s="34"/>
    </row>
    <row r="107" spans="5:6" ht="13.5">
      <c r="E107" s="34"/>
      <c r="F107" s="34"/>
    </row>
    <row r="108" spans="5:6" ht="13.5">
      <c r="E108" s="34"/>
      <c r="F108" s="34"/>
    </row>
    <row r="109" spans="5:6" ht="13.5">
      <c r="E109" s="34"/>
      <c r="F109" s="34"/>
    </row>
    <row r="110" spans="5:6" ht="13.5">
      <c r="E110" s="34"/>
      <c r="F110" s="34"/>
    </row>
    <row r="111" spans="5:6" ht="13.5">
      <c r="E111" s="34"/>
      <c r="F111" s="34"/>
    </row>
    <row r="112" spans="5:6" ht="13.5">
      <c r="E112" s="34"/>
      <c r="F112" s="34"/>
    </row>
    <row r="113" spans="5:6" ht="13.5">
      <c r="E113" s="34"/>
      <c r="F113" s="34"/>
    </row>
    <row r="114" spans="5:6" ht="13.5">
      <c r="E114" s="34"/>
      <c r="F114" s="34"/>
    </row>
    <row r="115" spans="5:6" ht="13.5">
      <c r="E115" s="34"/>
      <c r="F115" s="34"/>
    </row>
    <row r="116" spans="5:6" ht="13.5">
      <c r="E116" s="34"/>
      <c r="F116" s="34"/>
    </row>
    <row r="117" spans="5:6" ht="13.5">
      <c r="E117" s="34"/>
      <c r="F117" s="34"/>
    </row>
    <row r="118" spans="5:6" ht="13.5">
      <c r="E118" s="34"/>
      <c r="F118" s="34"/>
    </row>
    <row r="119" spans="5:6" ht="13.5">
      <c r="E119" s="34"/>
      <c r="F119" s="34"/>
    </row>
    <row r="120" spans="5:6" ht="13.5">
      <c r="E120" s="34"/>
      <c r="F120" s="34"/>
    </row>
    <row r="121" spans="5:6" ht="13.5">
      <c r="E121" s="34"/>
      <c r="F121" s="34"/>
    </row>
    <row r="122" spans="5:6" ht="13.5">
      <c r="E122" s="34"/>
      <c r="F122" s="34"/>
    </row>
    <row r="123" spans="5:6" ht="13.5">
      <c r="E123" s="34"/>
      <c r="F123" s="34"/>
    </row>
    <row r="124" spans="5:6" ht="13.5">
      <c r="E124" s="34"/>
      <c r="F124" s="34"/>
    </row>
    <row r="125" spans="5:6" ht="13.5">
      <c r="E125" s="34"/>
      <c r="F125" s="34"/>
    </row>
    <row r="126" spans="5:6" ht="13.5">
      <c r="E126" s="34"/>
      <c r="F126" s="34"/>
    </row>
    <row r="127" spans="5:6" ht="13.5">
      <c r="E127" s="34"/>
      <c r="F127" s="34"/>
    </row>
    <row r="128" spans="5:6" ht="13.5">
      <c r="E128" s="34"/>
      <c r="F128" s="34"/>
    </row>
    <row r="129" spans="5:6" ht="13.5">
      <c r="E129" s="34"/>
      <c r="F129" s="34"/>
    </row>
    <row r="130" spans="5:6" ht="13.5">
      <c r="E130" s="34"/>
      <c r="F130" s="34"/>
    </row>
    <row r="131" spans="5:6" ht="13.5">
      <c r="E131" s="34"/>
      <c r="F131" s="34"/>
    </row>
    <row r="132" spans="5:6" ht="13.5">
      <c r="E132" s="34"/>
      <c r="F132" s="34"/>
    </row>
    <row r="133" spans="5:6" ht="13.5">
      <c r="E133" s="34"/>
      <c r="F133" s="34"/>
    </row>
    <row r="134" spans="5:6" ht="13.5">
      <c r="E134" s="34"/>
      <c r="F134" s="34"/>
    </row>
    <row r="135" spans="5:6" ht="13.5">
      <c r="E135" s="34"/>
      <c r="F135" s="34"/>
    </row>
    <row r="136" spans="5:6" ht="13.5">
      <c r="E136" s="34"/>
      <c r="F136" s="34"/>
    </row>
    <row r="137" spans="5:6" ht="13.5">
      <c r="E137" s="34"/>
      <c r="F137" s="34"/>
    </row>
    <row r="138" spans="5:6" ht="13.5">
      <c r="E138" s="34"/>
      <c r="F138" s="34"/>
    </row>
    <row r="139" spans="5:6" ht="13.5">
      <c r="E139" s="34"/>
      <c r="F139" s="34"/>
    </row>
    <row r="140" spans="5:6" ht="13.5">
      <c r="E140" s="34"/>
      <c r="F140" s="34"/>
    </row>
    <row r="141" spans="5:6" ht="13.5">
      <c r="E141" s="34"/>
      <c r="F141" s="34"/>
    </row>
    <row r="142" spans="5:6" ht="13.5">
      <c r="E142" s="34"/>
      <c r="F142" s="34"/>
    </row>
    <row r="143" spans="5:6" ht="13.5">
      <c r="E143" s="34"/>
      <c r="F143" s="34"/>
    </row>
    <row r="144" spans="5:6" ht="13.5">
      <c r="E144" s="34"/>
      <c r="F144" s="34"/>
    </row>
    <row r="145" spans="5:6" ht="13.5">
      <c r="E145" s="34"/>
      <c r="F145" s="34"/>
    </row>
    <row r="146" spans="5:6" ht="13.5">
      <c r="E146" s="34"/>
      <c r="F146" s="34"/>
    </row>
    <row r="147" spans="5:6" ht="13.5">
      <c r="E147" s="34"/>
      <c r="F147" s="34"/>
    </row>
    <row r="148" spans="5:6" ht="13.5">
      <c r="E148" s="34"/>
      <c r="F148" s="34"/>
    </row>
    <row r="149" spans="5:6" ht="13.5">
      <c r="E149" s="34"/>
      <c r="F149" s="34"/>
    </row>
    <row r="150" spans="5:6" ht="13.5">
      <c r="E150" s="34"/>
      <c r="F150" s="34"/>
    </row>
    <row r="151" spans="5:6" ht="13.5">
      <c r="E151" s="34"/>
      <c r="F151" s="34"/>
    </row>
    <row r="152" spans="5:6" ht="13.5">
      <c r="E152" s="34"/>
      <c r="F152" s="34"/>
    </row>
    <row r="153" spans="5:6" ht="13.5">
      <c r="E153" s="34"/>
      <c r="F153" s="34"/>
    </row>
    <row r="154" spans="5:6" ht="13.5">
      <c r="E154" s="34"/>
      <c r="F154" s="34"/>
    </row>
    <row r="155" spans="5:6" ht="13.5">
      <c r="E155" s="34"/>
      <c r="F155" s="34"/>
    </row>
    <row r="156" spans="5:6" ht="13.5">
      <c r="E156" s="34"/>
      <c r="F156" s="34"/>
    </row>
    <row r="157" spans="5:6" ht="13.5">
      <c r="E157" s="34"/>
      <c r="F157" s="34"/>
    </row>
    <row r="158" spans="5:6" ht="13.5">
      <c r="E158" s="34"/>
      <c r="F158" s="34"/>
    </row>
    <row r="159" spans="5:6" ht="13.5">
      <c r="E159" s="34"/>
      <c r="F159" s="34"/>
    </row>
    <row r="160" spans="5:6" ht="13.5">
      <c r="E160" s="34"/>
      <c r="F160" s="34"/>
    </row>
    <row r="161" spans="5:6" ht="13.5">
      <c r="E161" s="34"/>
      <c r="F161" s="34"/>
    </row>
    <row r="162" spans="5:6" ht="13.5">
      <c r="E162" s="34"/>
      <c r="F162" s="34"/>
    </row>
    <row r="163" spans="5:6" ht="13.5">
      <c r="E163" s="34"/>
      <c r="F163" s="34"/>
    </row>
    <row r="164" spans="5:6" ht="13.5">
      <c r="E164" s="34"/>
      <c r="F164" s="34"/>
    </row>
    <row r="165" spans="5:6" ht="13.5">
      <c r="E165" s="34"/>
      <c r="F165" s="34"/>
    </row>
    <row r="166" spans="5:6" ht="13.5">
      <c r="E166" s="34"/>
      <c r="F166" s="34"/>
    </row>
    <row r="167" spans="5:6" ht="13.5">
      <c r="E167" s="34"/>
      <c r="F167" s="34"/>
    </row>
    <row r="168" spans="5:6" ht="13.5">
      <c r="E168" s="34"/>
      <c r="F168" s="34"/>
    </row>
    <row r="169" spans="5:6" ht="13.5">
      <c r="E169" s="34"/>
      <c r="F169" s="34"/>
    </row>
    <row r="170" spans="5:6" ht="13.5">
      <c r="E170" s="34"/>
      <c r="F170" s="34"/>
    </row>
    <row r="171" spans="5:6" ht="13.5">
      <c r="E171" s="34"/>
      <c r="F171" s="34"/>
    </row>
    <row r="172" spans="5:6" ht="13.5">
      <c r="E172" s="34"/>
      <c r="F172" s="34"/>
    </row>
    <row r="173" spans="5:6" ht="13.5">
      <c r="E173" s="34"/>
      <c r="F173" s="34"/>
    </row>
    <row r="174" spans="5:6" ht="13.5">
      <c r="E174" s="34"/>
      <c r="F174" s="34"/>
    </row>
    <row r="175" spans="5:6" ht="13.5">
      <c r="E175" s="34"/>
      <c r="F175" s="34"/>
    </row>
    <row r="176" spans="5:6" ht="13.5">
      <c r="E176" s="34"/>
      <c r="F176" s="34"/>
    </row>
    <row r="177" spans="5:6" ht="13.5">
      <c r="E177" s="34"/>
      <c r="F177" s="34"/>
    </row>
    <row r="178" spans="5:6" ht="13.5">
      <c r="E178" s="34"/>
      <c r="F178" s="34"/>
    </row>
    <row r="179" spans="5:6" ht="13.5">
      <c r="E179" s="34"/>
      <c r="F179" s="34"/>
    </row>
    <row r="180" spans="5:6" ht="13.5">
      <c r="E180" s="34"/>
      <c r="F180" s="34"/>
    </row>
    <row r="181" spans="5:6" ht="13.5">
      <c r="E181" s="34"/>
      <c r="F181" s="34"/>
    </row>
    <row r="182" spans="5:6" ht="13.5">
      <c r="E182" s="34"/>
      <c r="F182" s="34"/>
    </row>
    <row r="183" spans="5:6" ht="13.5">
      <c r="E183" s="34"/>
      <c r="F183" s="34"/>
    </row>
    <row r="184" spans="5:6" ht="13.5">
      <c r="E184" s="34"/>
      <c r="F184" s="34"/>
    </row>
    <row r="185" spans="5:6" ht="13.5">
      <c r="E185" s="34"/>
      <c r="F185" s="34"/>
    </row>
    <row r="186" spans="5:6" ht="13.5">
      <c r="E186" s="34"/>
      <c r="F186" s="34"/>
    </row>
    <row r="187" spans="5:6" ht="13.5">
      <c r="E187" s="34"/>
      <c r="F187" s="34"/>
    </row>
    <row r="188" spans="5:6" ht="13.5">
      <c r="E188" s="34"/>
      <c r="F188" s="34"/>
    </row>
    <row r="189" spans="5:6" ht="13.5">
      <c r="E189" s="34"/>
      <c r="F189" s="34"/>
    </row>
    <row r="190" spans="5:6" ht="13.5">
      <c r="E190" s="34"/>
      <c r="F190" s="34"/>
    </row>
    <row r="191" spans="5:6" ht="13.5">
      <c r="E191" s="34"/>
      <c r="F191" s="34"/>
    </row>
    <row r="192" spans="5:6" ht="13.5">
      <c r="E192" s="34"/>
      <c r="F192" s="34"/>
    </row>
    <row r="193" spans="5:6" ht="13.5">
      <c r="E193" s="34"/>
      <c r="F193" s="34"/>
    </row>
    <row r="194" spans="5:6" ht="13.5">
      <c r="E194" s="34"/>
      <c r="F194" s="34"/>
    </row>
    <row r="195" spans="5:6" ht="13.5">
      <c r="E195" s="34"/>
      <c r="F195" s="34"/>
    </row>
    <row r="196" spans="5:6" ht="13.5">
      <c r="E196" s="34"/>
      <c r="F196" s="34"/>
    </row>
    <row r="197" spans="5:6" ht="13.5">
      <c r="E197" s="34"/>
      <c r="F197" s="34"/>
    </row>
    <row r="198" spans="5:6" ht="13.5">
      <c r="E198" s="34"/>
      <c r="F198" s="34"/>
    </row>
    <row r="199" spans="5:6" ht="13.5">
      <c r="E199" s="34"/>
      <c r="F199" s="34"/>
    </row>
    <row r="200" spans="5:6" ht="13.5">
      <c r="E200" s="34"/>
      <c r="F200" s="34"/>
    </row>
    <row r="201" spans="5:6" ht="13.5">
      <c r="E201" s="34"/>
      <c r="F201" s="34"/>
    </row>
    <row r="202" spans="5:6" ht="13.5">
      <c r="E202" s="34"/>
      <c r="F202" s="34"/>
    </row>
    <row r="203" spans="5:6" ht="13.5">
      <c r="E203" s="34"/>
      <c r="F203" s="34"/>
    </row>
    <row r="204" spans="5:6" ht="13.5">
      <c r="E204" s="34"/>
      <c r="F204" s="34"/>
    </row>
    <row r="205" spans="5:6" ht="13.5">
      <c r="E205" s="34"/>
      <c r="F205" s="34"/>
    </row>
    <row r="206" spans="5:6" ht="13.5">
      <c r="E206" s="34"/>
      <c r="F206" s="34"/>
    </row>
    <row r="207" spans="5:6" ht="13.5">
      <c r="E207" s="34"/>
      <c r="F207" s="34"/>
    </row>
    <row r="208" spans="5:6" ht="13.5">
      <c r="E208" s="34"/>
      <c r="F208" s="34"/>
    </row>
    <row r="209" spans="5:6" ht="13.5">
      <c r="E209" s="34"/>
      <c r="F209" s="34"/>
    </row>
    <row r="210" spans="5:6" ht="13.5">
      <c r="E210" s="34"/>
      <c r="F210" s="34"/>
    </row>
    <row r="211" spans="5:6" ht="13.5">
      <c r="E211" s="34"/>
      <c r="F211" s="34"/>
    </row>
    <row r="212" spans="5:6" ht="13.5">
      <c r="E212" s="34"/>
      <c r="F212" s="34"/>
    </row>
    <row r="213" spans="5:6" ht="13.5">
      <c r="E213" s="34"/>
      <c r="F213" s="34"/>
    </row>
    <row r="214" spans="5:6" ht="13.5">
      <c r="E214" s="34"/>
      <c r="F214" s="34"/>
    </row>
    <row r="215" spans="5:6" ht="13.5">
      <c r="E215" s="34"/>
      <c r="F215" s="34"/>
    </row>
    <row r="216" spans="5:6" ht="13.5">
      <c r="E216" s="34"/>
      <c r="F216" s="34"/>
    </row>
    <row r="217" spans="5:6" ht="13.5">
      <c r="E217" s="34"/>
      <c r="F217" s="34"/>
    </row>
    <row r="218" spans="5:6" ht="13.5">
      <c r="E218" s="34"/>
      <c r="F218" s="34"/>
    </row>
    <row r="219" spans="5:6" ht="13.5">
      <c r="E219" s="34"/>
      <c r="F219" s="34"/>
    </row>
    <row r="220" spans="5:6" ht="13.5">
      <c r="E220" s="34"/>
      <c r="F220" s="34"/>
    </row>
    <row r="221" spans="5:6" ht="13.5">
      <c r="E221" s="34"/>
      <c r="F221" s="34"/>
    </row>
    <row r="222" spans="5:6" ht="13.5">
      <c r="E222" s="34"/>
      <c r="F222" s="34"/>
    </row>
    <row r="223" spans="5:6" ht="13.5">
      <c r="E223" s="34"/>
      <c r="F223" s="34"/>
    </row>
    <row r="224" spans="5:6" ht="13.5">
      <c r="E224" s="34"/>
      <c r="F224" s="34"/>
    </row>
    <row r="225" spans="5:6" ht="13.5">
      <c r="E225" s="34"/>
      <c r="F225" s="34"/>
    </row>
    <row r="226" spans="5:6" ht="13.5">
      <c r="E226" s="34"/>
      <c r="F226" s="34"/>
    </row>
    <row r="227" spans="5:6" ht="13.5">
      <c r="E227" s="34"/>
      <c r="F227" s="34"/>
    </row>
    <row r="228" spans="5:6" ht="13.5">
      <c r="E228" s="34"/>
      <c r="F228" s="34"/>
    </row>
    <row r="229" spans="5:6" ht="13.5">
      <c r="E229" s="34"/>
      <c r="F229" s="34"/>
    </row>
    <row r="230" spans="5:6" ht="13.5">
      <c r="E230" s="34"/>
      <c r="F230" s="34"/>
    </row>
    <row r="231" spans="5:6" ht="13.5">
      <c r="E231" s="34"/>
      <c r="F231" s="34"/>
    </row>
    <row r="232" spans="5:6" ht="13.5">
      <c r="E232" s="34"/>
      <c r="F232" s="34"/>
    </row>
    <row r="233" spans="5:6" ht="13.5">
      <c r="E233" s="34"/>
      <c r="F233" s="34"/>
    </row>
    <row r="234" spans="5:6" ht="13.5">
      <c r="E234" s="34"/>
      <c r="F234" s="34"/>
    </row>
    <row r="235" spans="5:6" ht="13.5">
      <c r="E235" s="34"/>
      <c r="F235" s="34"/>
    </row>
    <row r="236" spans="5:6" ht="13.5">
      <c r="E236" s="34"/>
      <c r="F236" s="34"/>
    </row>
    <row r="237" spans="5:6" ht="13.5">
      <c r="E237" s="34"/>
      <c r="F237" s="34"/>
    </row>
    <row r="238" spans="5:6" ht="13.5">
      <c r="E238" s="34"/>
      <c r="F238" s="34"/>
    </row>
    <row r="239" spans="5:6" ht="13.5">
      <c r="E239" s="34"/>
      <c r="F239" s="34"/>
    </row>
    <row r="240" spans="5:6" ht="13.5">
      <c r="E240" s="34"/>
      <c r="F240" s="34"/>
    </row>
    <row r="241" spans="5:6" ht="13.5">
      <c r="E241" s="34"/>
      <c r="F241" s="34"/>
    </row>
    <row r="242" spans="5:6" ht="13.5">
      <c r="E242" s="34"/>
      <c r="F242" s="34"/>
    </row>
    <row r="243" spans="5:6" ht="13.5">
      <c r="E243" s="34"/>
      <c r="F243" s="34"/>
    </row>
    <row r="244" spans="5:6" ht="13.5">
      <c r="E244" s="34"/>
      <c r="F244" s="34"/>
    </row>
    <row r="245" spans="5:6" ht="13.5">
      <c r="E245" s="34"/>
      <c r="F245" s="34"/>
    </row>
    <row r="246" spans="5:6" ht="13.5">
      <c r="E246" s="34"/>
      <c r="F246" s="34"/>
    </row>
    <row r="247" spans="5:6" ht="13.5">
      <c r="E247" s="34"/>
      <c r="F247" s="34"/>
    </row>
    <row r="248" spans="5:6" ht="13.5">
      <c r="E248" s="34"/>
      <c r="F248" s="34"/>
    </row>
    <row r="249" spans="5:6" ht="13.5">
      <c r="E249" s="34"/>
      <c r="F249" s="34"/>
    </row>
    <row r="250" spans="5:6" ht="13.5">
      <c r="E250" s="34"/>
      <c r="F250" s="34"/>
    </row>
    <row r="251" spans="5:6" ht="13.5">
      <c r="E251" s="34"/>
      <c r="F251" s="34"/>
    </row>
    <row r="252" spans="5:6" ht="13.5">
      <c r="E252" s="34"/>
      <c r="F252" s="34"/>
    </row>
    <row r="253" spans="5:6" ht="13.5">
      <c r="E253" s="34"/>
      <c r="F253" s="34"/>
    </row>
    <row r="254" spans="5:6" ht="13.5">
      <c r="E254" s="34"/>
      <c r="F254" s="34"/>
    </row>
    <row r="255" spans="5:6" ht="13.5">
      <c r="E255" s="34"/>
      <c r="F255" s="34"/>
    </row>
    <row r="256" spans="5:6" ht="13.5">
      <c r="E256" s="34"/>
      <c r="F256" s="34"/>
    </row>
    <row r="257" spans="5:6" ht="13.5">
      <c r="E257" s="34"/>
      <c r="F257" s="34"/>
    </row>
    <row r="258" spans="5:6" ht="13.5">
      <c r="E258" s="34"/>
      <c r="F258" s="34"/>
    </row>
    <row r="259" spans="5:6" ht="13.5">
      <c r="E259" s="34"/>
      <c r="F259" s="34"/>
    </row>
    <row r="260" spans="5:6" ht="13.5">
      <c r="E260" s="34"/>
      <c r="F260" s="34"/>
    </row>
    <row r="261" spans="5:6" ht="13.5">
      <c r="E261" s="34"/>
      <c r="F261" s="34"/>
    </row>
    <row r="262" spans="5:6" ht="13.5">
      <c r="E262" s="34"/>
      <c r="F262" s="34"/>
    </row>
    <row r="263" spans="5:6" ht="13.5">
      <c r="E263" s="34"/>
      <c r="F263" s="34"/>
    </row>
    <row r="264" spans="5:6" ht="13.5">
      <c r="E264" s="34"/>
      <c r="F264" s="34"/>
    </row>
    <row r="265" spans="5:6" ht="13.5">
      <c r="E265" s="34"/>
      <c r="F265" s="34"/>
    </row>
    <row r="266" spans="5:6" ht="13.5">
      <c r="E266" s="34"/>
      <c r="F266" s="34"/>
    </row>
    <row r="267" spans="5:6" ht="13.5">
      <c r="E267" s="34"/>
      <c r="F267" s="34"/>
    </row>
    <row r="268" spans="5:6" ht="13.5">
      <c r="E268" s="34"/>
      <c r="F268" s="34"/>
    </row>
    <row r="269" spans="5:6" ht="13.5">
      <c r="E269" s="34"/>
      <c r="F269" s="34"/>
    </row>
    <row r="270" spans="5:6" ht="13.5">
      <c r="E270" s="34"/>
      <c r="F270" s="34"/>
    </row>
    <row r="271" spans="5:6" ht="13.5">
      <c r="E271" s="34"/>
      <c r="F271" s="34"/>
    </row>
    <row r="272" spans="5:6" ht="13.5">
      <c r="E272" s="34"/>
      <c r="F272" s="34"/>
    </row>
    <row r="273" spans="5:6" ht="13.5">
      <c r="E273" s="34"/>
      <c r="F273" s="34"/>
    </row>
    <row r="274" spans="5:6" ht="13.5">
      <c r="E274" s="34"/>
      <c r="F274" s="34"/>
    </row>
    <row r="275" spans="5:6" ht="13.5">
      <c r="E275" s="34"/>
      <c r="F275" s="34"/>
    </row>
    <row r="276" spans="5:6" ht="13.5">
      <c r="E276" s="34"/>
      <c r="F276" s="34"/>
    </row>
    <row r="277" spans="5:6" ht="13.5">
      <c r="E277" s="34"/>
      <c r="F277" s="34"/>
    </row>
    <row r="278" spans="5:6" ht="13.5">
      <c r="E278" s="34"/>
      <c r="F278" s="34"/>
    </row>
    <row r="279" spans="5:6" ht="13.5">
      <c r="E279" s="34"/>
      <c r="F279" s="34"/>
    </row>
    <row r="280" spans="5:6" ht="13.5">
      <c r="E280" s="34"/>
      <c r="F280" s="34"/>
    </row>
    <row r="281" spans="5:6" ht="13.5">
      <c r="E281" s="34"/>
      <c r="F281" s="34"/>
    </row>
    <row r="282" spans="5:6" ht="13.5">
      <c r="E282" s="34"/>
      <c r="F282" s="34"/>
    </row>
    <row r="283" spans="5:6" ht="13.5">
      <c r="E283" s="34"/>
      <c r="F283" s="34"/>
    </row>
    <row r="284" spans="5:6" ht="13.5">
      <c r="E284" s="34"/>
      <c r="F284" s="34"/>
    </row>
    <row r="285" spans="5:6" ht="13.5">
      <c r="E285" s="34"/>
      <c r="F285" s="34"/>
    </row>
    <row r="286" spans="5:6" ht="13.5">
      <c r="E286" s="34"/>
      <c r="F286" s="34"/>
    </row>
    <row r="287" spans="5:6" ht="13.5">
      <c r="E287" s="34"/>
      <c r="F287" s="34"/>
    </row>
    <row r="288" spans="5:6" ht="13.5">
      <c r="E288" s="34"/>
      <c r="F288" s="34"/>
    </row>
    <row r="289" spans="5:6" ht="13.5">
      <c r="E289" s="34"/>
      <c r="F289" s="34"/>
    </row>
    <row r="290" spans="5:6" ht="13.5">
      <c r="E290" s="34"/>
      <c r="F290" s="34"/>
    </row>
    <row r="291" spans="5:6" ht="13.5">
      <c r="E291" s="34"/>
      <c r="F291" s="34"/>
    </row>
    <row r="292" spans="5:6" ht="13.5">
      <c r="E292" s="34"/>
      <c r="F292" s="34"/>
    </row>
    <row r="293" spans="5:6" ht="13.5">
      <c r="E293" s="34"/>
      <c r="F293" s="34"/>
    </row>
    <row r="294" spans="5:6" ht="13.5">
      <c r="E294" s="34"/>
      <c r="F294" s="34"/>
    </row>
    <row r="295" spans="5:6" ht="13.5">
      <c r="E295" s="34"/>
      <c r="F295" s="34"/>
    </row>
    <row r="296" spans="5:6" ht="13.5">
      <c r="E296" s="34"/>
      <c r="F296" s="34"/>
    </row>
    <row r="297" spans="5:6" ht="13.5">
      <c r="E297" s="34"/>
      <c r="F297" s="34"/>
    </row>
    <row r="298" spans="5:6" ht="13.5">
      <c r="E298" s="34"/>
      <c r="F298" s="34"/>
    </row>
    <row r="299" spans="5:6" ht="13.5">
      <c r="E299" s="34"/>
      <c r="F299" s="34"/>
    </row>
    <row r="300" spans="5:6" ht="13.5">
      <c r="E300" s="34"/>
      <c r="F300" s="34"/>
    </row>
    <row r="301" spans="5:6" ht="13.5">
      <c r="E301" s="34"/>
      <c r="F301" s="34"/>
    </row>
    <row r="302" spans="5:6" ht="13.5">
      <c r="E302" s="34"/>
      <c r="F302" s="34"/>
    </row>
    <row r="303" spans="5:6" ht="13.5">
      <c r="E303" s="34"/>
      <c r="F303" s="34"/>
    </row>
    <row r="304" spans="5:6" ht="13.5">
      <c r="E304" s="34"/>
      <c r="F304" s="34"/>
    </row>
    <row r="305" spans="5:6" ht="13.5">
      <c r="E305" s="34"/>
      <c r="F305" s="34"/>
    </row>
    <row r="306" spans="5:6" ht="13.5">
      <c r="E306" s="34"/>
      <c r="F306" s="34"/>
    </row>
    <row r="307" spans="5:6" ht="13.5">
      <c r="E307" s="34"/>
      <c r="F307" s="34"/>
    </row>
    <row r="308" spans="5:6" ht="13.5">
      <c r="E308" s="34"/>
      <c r="F308" s="34"/>
    </row>
    <row r="309" spans="5:6" ht="13.5">
      <c r="E309" s="34"/>
      <c r="F309" s="34"/>
    </row>
    <row r="310" spans="5:6" ht="13.5">
      <c r="E310" s="34"/>
      <c r="F310" s="34"/>
    </row>
    <row r="311" spans="5:6" ht="13.5">
      <c r="E311" s="34"/>
      <c r="F311" s="34"/>
    </row>
    <row r="312" spans="5:6" ht="13.5">
      <c r="E312" s="34"/>
      <c r="F312" s="34"/>
    </row>
    <row r="313" spans="5:6" ht="13.5">
      <c r="E313" s="34"/>
      <c r="F313" s="34"/>
    </row>
    <row r="314" spans="5:6" ht="13.5">
      <c r="E314" s="34"/>
      <c r="F314" s="34"/>
    </row>
    <row r="315" spans="5:6" ht="13.5">
      <c r="E315" s="34"/>
      <c r="F315" s="34"/>
    </row>
    <row r="316" spans="5:6" ht="13.5">
      <c r="E316" s="34"/>
      <c r="F316" s="34"/>
    </row>
    <row r="317" spans="5:6" ht="13.5">
      <c r="E317" s="34"/>
      <c r="F317" s="34"/>
    </row>
    <row r="318" spans="5:6" ht="13.5">
      <c r="E318" s="34"/>
      <c r="F318" s="34"/>
    </row>
    <row r="319" spans="5:6" ht="13.5">
      <c r="E319" s="34"/>
      <c r="F319" s="34"/>
    </row>
    <row r="320" spans="5:6" ht="13.5">
      <c r="E320" s="34"/>
      <c r="F320" s="34"/>
    </row>
    <row r="321" spans="5:6" ht="13.5">
      <c r="E321" s="34"/>
      <c r="F321" s="34"/>
    </row>
    <row r="322" spans="5:6" ht="13.5">
      <c r="E322" s="34"/>
      <c r="F322" s="34"/>
    </row>
    <row r="323" spans="5:6" ht="13.5">
      <c r="E323" s="34"/>
      <c r="F323" s="34"/>
    </row>
    <row r="324" spans="5:6" ht="13.5">
      <c r="E324" s="34"/>
      <c r="F324" s="34"/>
    </row>
    <row r="325" spans="5:6" ht="13.5">
      <c r="E325" s="34"/>
      <c r="F325" s="34"/>
    </row>
    <row r="326" spans="5:6" ht="13.5">
      <c r="E326" s="34"/>
      <c r="F326" s="34"/>
    </row>
    <row r="327" spans="5:6" ht="13.5">
      <c r="E327" s="34"/>
      <c r="F327" s="34"/>
    </row>
    <row r="328" spans="5:6" ht="13.5">
      <c r="E328" s="34"/>
      <c r="F328" s="34"/>
    </row>
    <row r="329" spans="5:6" ht="13.5">
      <c r="E329" s="34"/>
      <c r="F329" s="34"/>
    </row>
    <row r="330" spans="5:6" ht="13.5">
      <c r="E330" s="34"/>
      <c r="F330" s="34"/>
    </row>
    <row r="331" spans="5:6" ht="13.5">
      <c r="E331" s="34"/>
      <c r="F331" s="34"/>
    </row>
    <row r="332" spans="5:6" ht="13.5">
      <c r="E332" s="34"/>
      <c r="F332" s="34"/>
    </row>
    <row r="333" spans="5:6" ht="13.5">
      <c r="E333" s="34"/>
      <c r="F333" s="34"/>
    </row>
    <row r="334" spans="5:6" ht="13.5">
      <c r="E334" s="34"/>
      <c r="F334" s="34"/>
    </row>
    <row r="335" spans="5:6" ht="13.5">
      <c r="E335" s="34"/>
      <c r="F335" s="34"/>
    </row>
    <row r="336" spans="5:6" ht="13.5">
      <c r="E336" s="34"/>
      <c r="F336" s="34"/>
    </row>
    <row r="337" spans="5:6" ht="13.5">
      <c r="E337" s="34"/>
      <c r="F337" s="34"/>
    </row>
    <row r="338" spans="5:6" ht="13.5">
      <c r="E338" s="34"/>
      <c r="F338" s="34"/>
    </row>
    <row r="339" spans="5:6" ht="13.5">
      <c r="E339" s="34"/>
      <c r="F339" s="34"/>
    </row>
    <row r="340" spans="5:6" ht="13.5">
      <c r="E340" s="34"/>
      <c r="F340" s="34"/>
    </row>
    <row r="341" spans="5:6" ht="13.5">
      <c r="E341" s="34"/>
      <c r="F341" s="34"/>
    </row>
    <row r="342" spans="5:6" ht="13.5">
      <c r="E342" s="34"/>
      <c r="F342" s="34"/>
    </row>
    <row r="343" spans="5:6" ht="13.5">
      <c r="E343" s="34"/>
      <c r="F343" s="34"/>
    </row>
    <row r="344" spans="5:6" ht="13.5">
      <c r="E344" s="34"/>
      <c r="F344" s="34"/>
    </row>
    <row r="345" spans="5:6" ht="13.5">
      <c r="E345" s="34"/>
      <c r="F345" s="34"/>
    </row>
    <row r="346" spans="5:6" ht="13.5">
      <c r="E346" s="34"/>
      <c r="F346" s="34"/>
    </row>
    <row r="347" spans="5:6" ht="13.5">
      <c r="E347" s="34"/>
      <c r="F347" s="34"/>
    </row>
    <row r="348" spans="5:6" ht="13.5">
      <c r="E348" s="34"/>
      <c r="F348" s="34"/>
    </row>
    <row r="349" spans="5:6" ht="13.5">
      <c r="E349" s="34"/>
      <c r="F349" s="34"/>
    </row>
    <row r="350" spans="5:6" ht="13.5">
      <c r="E350" s="34"/>
      <c r="F350" s="34"/>
    </row>
    <row r="351" spans="5:6" ht="13.5">
      <c r="E351" s="34"/>
      <c r="F351" s="34"/>
    </row>
    <row r="352" spans="5:6" ht="13.5">
      <c r="E352" s="34"/>
      <c r="F352" s="34"/>
    </row>
    <row r="353" spans="5:6" ht="13.5">
      <c r="E353" s="34"/>
      <c r="F353" s="34"/>
    </row>
    <row r="354" spans="5:6" ht="13.5">
      <c r="E354" s="34"/>
      <c r="F354" s="34"/>
    </row>
    <row r="355" spans="5:6" ht="13.5">
      <c r="E355" s="34"/>
      <c r="F355" s="34"/>
    </row>
    <row r="356" spans="5:6" ht="13.5">
      <c r="E356" s="34"/>
      <c r="F356" s="34"/>
    </row>
    <row r="357" spans="5:6" ht="13.5">
      <c r="E357" s="34"/>
      <c r="F357" s="34"/>
    </row>
    <row r="358" spans="5:6" ht="13.5">
      <c r="E358" s="34"/>
      <c r="F358" s="34"/>
    </row>
    <row r="359" spans="5:6" ht="13.5">
      <c r="E359" s="34"/>
      <c r="F359" s="34"/>
    </row>
    <row r="360" spans="5:6" ht="13.5">
      <c r="E360" s="34"/>
      <c r="F360" s="34"/>
    </row>
    <row r="361" spans="5:6" ht="13.5">
      <c r="E361" s="34"/>
      <c r="F361" s="34"/>
    </row>
    <row r="362" spans="5:6" ht="13.5">
      <c r="E362" s="34"/>
      <c r="F362" s="34"/>
    </row>
    <row r="363" spans="5:6" ht="13.5">
      <c r="E363" s="34"/>
      <c r="F363" s="34"/>
    </row>
    <row r="364" spans="5:6" ht="13.5">
      <c r="E364" s="34"/>
      <c r="F364" s="34"/>
    </row>
    <row r="365" spans="5:6" ht="13.5">
      <c r="E365" s="34"/>
      <c r="F365" s="34"/>
    </row>
    <row r="366" spans="5:6" ht="13.5">
      <c r="E366" s="34"/>
      <c r="F366" s="34"/>
    </row>
    <row r="367" spans="5:6" ht="13.5">
      <c r="E367" s="34"/>
      <c r="F367" s="34"/>
    </row>
    <row r="368" spans="5:6" ht="13.5">
      <c r="E368" s="34"/>
      <c r="F368" s="34"/>
    </row>
    <row r="369" spans="5:6" ht="13.5">
      <c r="E369" s="34"/>
      <c r="F369" s="34"/>
    </row>
    <row r="370" spans="5:6" ht="13.5">
      <c r="E370" s="34"/>
      <c r="F370" s="34"/>
    </row>
    <row r="371" spans="5:6" ht="13.5">
      <c r="E371" s="34"/>
      <c r="F371" s="34"/>
    </row>
    <row r="372" spans="5:6" ht="13.5">
      <c r="E372" s="34"/>
      <c r="F372" s="34"/>
    </row>
    <row r="373" spans="5:6" ht="13.5">
      <c r="E373" s="34"/>
      <c r="F373" s="34"/>
    </row>
    <row r="374" spans="5:6" ht="13.5">
      <c r="E374" s="34"/>
      <c r="F374" s="34"/>
    </row>
    <row r="375" spans="5:6" ht="13.5">
      <c r="E375" s="34"/>
      <c r="F375" s="34"/>
    </row>
    <row r="376" spans="5:6" ht="13.5">
      <c r="E376" s="34"/>
      <c r="F376" s="34"/>
    </row>
    <row r="377" spans="5:6" ht="13.5">
      <c r="E377" s="34"/>
      <c r="F377" s="34"/>
    </row>
    <row r="378" spans="5:6" ht="13.5">
      <c r="E378" s="34"/>
      <c r="F378" s="34"/>
    </row>
    <row r="379" spans="5:6" ht="13.5">
      <c r="E379" s="34"/>
      <c r="F379" s="34"/>
    </row>
    <row r="380" spans="5:6" ht="13.5">
      <c r="E380" s="34"/>
      <c r="F380" s="34"/>
    </row>
    <row r="381" spans="5:6" ht="13.5">
      <c r="E381" s="34"/>
      <c r="F381" s="34"/>
    </row>
    <row r="382" spans="5:6" ht="13.5">
      <c r="E382" s="34"/>
      <c r="F382" s="34"/>
    </row>
    <row r="383" spans="5:6" ht="13.5">
      <c r="E383" s="34"/>
      <c r="F383" s="34"/>
    </row>
    <row r="384" spans="5:6" ht="13.5">
      <c r="E384" s="34"/>
      <c r="F384" s="34"/>
    </row>
    <row r="385" spans="5:6" ht="13.5">
      <c r="E385" s="34"/>
      <c r="F385" s="34"/>
    </row>
    <row r="386" spans="5:6" ht="13.5">
      <c r="E386" s="34"/>
      <c r="F386" s="34"/>
    </row>
    <row r="387" spans="5:6" ht="13.5">
      <c r="E387" s="34"/>
      <c r="F387" s="34"/>
    </row>
    <row r="388" spans="5:6" ht="13.5">
      <c r="E388" s="34"/>
      <c r="F388" s="34"/>
    </row>
    <row r="389" spans="5:6" ht="13.5">
      <c r="E389" s="34"/>
      <c r="F389" s="34"/>
    </row>
    <row r="390" spans="5:6" ht="13.5">
      <c r="E390" s="34"/>
      <c r="F390" s="34"/>
    </row>
    <row r="391" spans="5:6" ht="13.5">
      <c r="E391" s="34"/>
      <c r="F391" s="34"/>
    </row>
    <row r="392" spans="5:6" ht="13.5">
      <c r="E392" s="34"/>
      <c r="F392" s="34"/>
    </row>
    <row r="393" spans="5:6" ht="13.5">
      <c r="E393" s="34"/>
      <c r="F393" s="34"/>
    </row>
    <row r="394" spans="5:6" ht="13.5">
      <c r="E394" s="34"/>
      <c r="F394" s="34"/>
    </row>
    <row r="395" spans="5:6" ht="13.5">
      <c r="E395" s="34"/>
      <c r="F395" s="34"/>
    </row>
    <row r="396" spans="5:6" ht="13.5">
      <c r="E396" s="34"/>
      <c r="F396" s="34"/>
    </row>
    <row r="397" spans="5:6" ht="13.5">
      <c r="E397" s="34"/>
      <c r="F397" s="34"/>
    </row>
    <row r="398" spans="5:6" ht="13.5">
      <c r="E398" s="34"/>
      <c r="F398" s="34"/>
    </row>
    <row r="399" spans="5:6" ht="13.5">
      <c r="E399" s="34"/>
      <c r="F399" s="34"/>
    </row>
    <row r="400" spans="5:6" ht="13.5">
      <c r="E400" s="34"/>
      <c r="F400" s="34"/>
    </row>
    <row r="401" spans="5:6" ht="13.5">
      <c r="E401" s="34"/>
      <c r="F401" s="34"/>
    </row>
    <row r="402" spans="5:6" ht="13.5">
      <c r="E402" s="34"/>
      <c r="F402" s="34"/>
    </row>
    <row r="403" spans="5:6" ht="13.5">
      <c r="E403" s="34"/>
      <c r="F403" s="34"/>
    </row>
    <row r="404" spans="5:6" ht="13.5">
      <c r="E404" s="34"/>
      <c r="F404" s="34"/>
    </row>
    <row r="405" spans="5:6" ht="13.5">
      <c r="E405" s="34"/>
      <c r="F405" s="34"/>
    </row>
    <row r="406" spans="5:6" ht="13.5">
      <c r="E406" s="34"/>
      <c r="F406" s="34"/>
    </row>
    <row r="407" spans="5:6" ht="13.5">
      <c r="E407" s="34"/>
      <c r="F407" s="34"/>
    </row>
    <row r="408" spans="5:6" ht="13.5">
      <c r="E408" s="34"/>
      <c r="F408" s="34"/>
    </row>
    <row r="409" spans="5:6" ht="13.5">
      <c r="E409" s="34"/>
      <c r="F409" s="34"/>
    </row>
    <row r="410" spans="5:6" ht="13.5">
      <c r="E410" s="34"/>
      <c r="F410" s="34"/>
    </row>
    <row r="411" spans="5:6" ht="13.5">
      <c r="E411" s="34"/>
      <c r="F411" s="34"/>
    </row>
    <row r="412" spans="5:6" ht="13.5">
      <c r="E412" s="34"/>
      <c r="F412" s="34"/>
    </row>
    <row r="413" spans="5:6" ht="13.5">
      <c r="E413" s="34"/>
      <c r="F413" s="34"/>
    </row>
    <row r="414" spans="5:6" ht="13.5">
      <c r="E414" s="34"/>
      <c r="F414" s="34"/>
    </row>
    <row r="415" spans="5:6" ht="13.5">
      <c r="E415" s="34"/>
      <c r="F415" s="34"/>
    </row>
    <row r="416" spans="5:6" ht="13.5">
      <c r="E416" s="34"/>
      <c r="F416" s="34"/>
    </row>
    <row r="417" spans="5:6" ht="13.5">
      <c r="E417" s="34"/>
      <c r="F417" s="34"/>
    </row>
    <row r="418" spans="5:6" ht="13.5">
      <c r="E418" s="34"/>
      <c r="F418" s="34"/>
    </row>
    <row r="419" spans="5:6" ht="13.5">
      <c r="E419" s="34"/>
      <c r="F419" s="34"/>
    </row>
    <row r="420" spans="5:6" ht="13.5">
      <c r="E420" s="34"/>
      <c r="F420" s="34"/>
    </row>
    <row r="421" spans="5:6" ht="13.5">
      <c r="E421" s="34"/>
      <c r="F421" s="34"/>
    </row>
    <row r="422" spans="5:6" ht="13.5">
      <c r="E422" s="34"/>
      <c r="F422" s="34"/>
    </row>
    <row r="423" spans="5:6" ht="13.5">
      <c r="E423" s="34"/>
      <c r="F423" s="34"/>
    </row>
    <row r="424" spans="5:6" ht="13.5">
      <c r="E424" s="34"/>
      <c r="F424" s="34"/>
    </row>
    <row r="425" spans="5:6" ht="13.5">
      <c r="E425" s="34"/>
      <c r="F425" s="34"/>
    </row>
    <row r="426" spans="5:6" ht="13.5">
      <c r="E426" s="34"/>
      <c r="F426" s="34"/>
    </row>
    <row r="427" spans="5:6" ht="13.5">
      <c r="E427" s="34"/>
      <c r="F427" s="34"/>
    </row>
    <row r="428" spans="5:6" ht="13.5">
      <c r="E428" s="34"/>
      <c r="F428" s="34"/>
    </row>
    <row r="429" spans="5:6" ht="13.5">
      <c r="E429" s="34"/>
      <c r="F429" s="34"/>
    </row>
    <row r="430" spans="5:6" ht="13.5">
      <c r="E430" s="34"/>
      <c r="F430" s="34"/>
    </row>
    <row r="431" spans="5:6" ht="13.5">
      <c r="E431" s="34"/>
      <c r="F431" s="34"/>
    </row>
    <row r="432" spans="5:6" ht="13.5">
      <c r="E432" s="34"/>
      <c r="F432" s="34"/>
    </row>
    <row r="433" spans="5:6" ht="13.5">
      <c r="E433" s="34"/>
      <c r="F433" s="34"/>
    </row>
    <row r="434" spans="5:6" ht="13.5">
      <c r="E434" s="34"/>
      <c r="F434" s="34"/>
    </row>
    <row r="435" spans="5:6" ht="13.5">
      <c r="E435" s="34"/>
      <c r="F435" s="34"/>
    </row>
    <row r="436" spans="5:6" ht="13.5">
      <c r="E436" s="34"/>
      <c r="F436" s="34"/>
    </row>
    <row r="437" spans="5:6" ht="13.5">
      <c r="E437" s="34"/>
      <c r="F437" s="34"/>
    </row>
    <row r="438" spans="5:6" ht="13.5">
      <c r="E438" s="34"/>
      <c r="F438" s="34"/>
    </row>
    <row r="439" spans="5:6" ht="13.5">
      <c r="E439" s="34"/>
      <c r="F439" s="34"/>
    </row>
    <row r="440" spans="5:6" ht="13.5">
      <c r="E440" s="34"/>
      <c r="F440" s="34"/>
    </row>
    <row r="441" spans="5:6" ht="13.5">
      <c r="E441" s="34"/>
      <c r="F441" s="34"/>
    </row>
    <row r="442" spans="5:6" ht="13.5">
      <c r="E442" s="34"/>
      <c r="F442" s="34"/>
    </row>
    <row r="443" spans="5:6" ht="13.5">
      <c r="E443" s="34"/>
      <c r="F443" s="34"/>
    </row>
    <row r="444" spans="5:6" ht="13.5">
      <c r="E444" s="34"/>
      <c r="F444" s="34"/>
    </row>
    <row r="445" spans="5:6" ht="13.5">
      <c r="E445" s="34"/>
      <c r="F445" s="34"/>
    </row>
    <row r="446" spans="5:6" ht="13.5">
      <c r="E446" s="34"/>
      <c r="F446" s="34"/>
    </row>
    <row r="447" spans="5:6" ht="13.5">
      <c r="E447" s="34"/>
      <c r="F447" s="34"/>
    </row>
    <row r="448" spans="5:6" ht="13.5">
      <c r="E448" s="34"/>
      <c r="F448" s="34"/>
    </row>
    <row r="449" spans="5:6" ht="13.5">
      <c r="E449" s="34"/>
      <c r="F449" s="34"/>
    </row>
    <row r="450" spans="5:6" ht="13.5">
      <c r="E450" s="34"/>
      <c r="F450" s="34"/>
    </row>
    <row r="451" spans="5:6" ht="13.5">
      <c r="E451" s="34"/>
      <c r="F451" s="34"/>
    </row>
    <row r="452" spans="5:6" ht="13.5">
      <c r="E452" s="34"/>
      <c r="F452" s="34"/>
    </row>
    <row r="453" spans="5:6" ht="13.5">
      <c r="E453" s="34"/>
      <c r="F453" s="34"/>
    </row>
    <row r="454" spans="5:6" ht="13.5">
      <c r="E454" s="34"/>
      <c r="F454" s="34"/>
    </row>
    <row r="455" spans="5:6" ht="13.5">
      <c r="E455" s="34"/>
      <c r="F455" s="34"/>
    </row>
    <row r="456" spans="5:6" ht="13.5">
      <c r="E456" s="34"/>
      <c r="F456" s="34"/>
    </row>
    <row r="457" spans="5:6" ht="13.5">
      <c r="E457" s="34"/>
      <c r="F457" s="34"/>
    </row>
    <row r="458" spans="5:6" ht="13.5">
      <c r="E458" s="34"/>
      <c r="F458" s="34"/>
    </row>
    <row r="459" spans="5:6" ht="13.5">
      <c r="E459" s="34"/>
      <c r="F459" s="34"/>
    </row>
    <row r="460" spans="5:6" ht="13.5">
      <c r="E460" s="34"/>
      <c r="F460" s="34"/>
    </row>
    <row r="461" spans="5:6" ht="13.5">
      <c r="E461" s="34"/>
      <c r="F461" s="34"/>
    </row>
    <row r="462" spans="5:6" ht="13.5">
      <c r="E462" s="34"/>
      <c r="F462" s="34"/>
    </row>
    <row r="463" spans="5:6" ht="13.5">
      <c r="E463" s="34"/>
      <c r="F463" s="34"/>
    </row>
    <row r="464" spans="5:6" ht="13.5">
      <c r="E464" s="34"/>
      <c r="F464" s="34"/>
    </row>
    <row r="465" spans="5:6" ht="13.5">
      <c r="E465" s="34"/>
      <c r="F465" s="34"/>
    </row>
    <row r="466" spans="5:6" ht="13.5">
      <c r="E466" s="34"/>
      <c r="F466" s="34"/>
    </row>
    <row r="467" spans="5:6" ht="13.5">
      <c r="E467" s="34"/>
      <c r="F467" s="34"/>
    </row>
    <row r="468" spans="5:6" ht="13.5">
      <c r="E468" s="34"/>
      <c r="F468" s="34"/>
    </row>
    <row r="469" spans="5:6" ht="13.5">
      <c r="E469" s="34"/>
      <c r="F469" s="34"/>
    </row>
    <row r="470" spans="5:6" ht="13.5">
      <c r="E470" s="34"/>
      <c r="F470" s="34"/>
    </row>
    <row r="471" spans="5:6" ht="13.5">
      <c r="E471" s="34"/>
      <c r="F471" s="34"/>
    </row>
    <row r="472" spans="5:6" ht="13.5">
      <c r="E472" s="34"/>
      <c r="F472" s="34"/>
    </row>
    <row r="473" spans="5:6" ht="13.5">
      <c r="E473" s="34"/>
      <c r="F473" s="34"/>
    </row>
    <row r="474" spans="5:6" ht="13.5">
      <c r="E474" s="34"/>
      <c r="F474" s="34"/>
    </row>
    <row r="475" spans="5:6" ht="13.5">
      <c r="E475" s="34"/>
      <c r="F475" s="34"/>
    </row>
    <row r="476" spans="5:6" ht="13.5">
      <c r="E476" s="34"/>
      <c r="F476" s="34"/>
    </row>
    <row r="477" spans="5:6" ht="13.5">
      <c r="E477" s="34"/>
      <c r="F477" s="34"/>
    </row>
    <row r="478" spans="5:6" ht="13.5">
      <c r="E478" s="34"/>
      <c r="F478" s="34"/>
    </row>
    <row r="479" spans="5:6" ht="13.5">
      <c r="E479" s="34"/>
      <c r="F479" s="34"/>
    </row>
    <row r="480" spans="5:6" ht="13.5">
      <c r="E480" s="34"/>
      <c r="F480" s="34"/>
    </row>
    <row r="481" spans="5:6" ht="13.5">
      <c r="E481" s="34"/>
      <c r="F481" s="34"/>
    </row>
    <row r="482" spans="5:6" ht="13.5">
      <c r="E482" s="34"/>
      <c r="F482" s="34"/>
    </row>
    <row r="483" spans="5:6" ht="13.5">
      <c r="E483" s="34"/>
      <c r="F483" s="34"/>
    </row>
    <row r="484" spans="5:6" ht="13.5">
      <c r="E484" s="34"/>
      <c r="F484" s="34"/>
    </row>
    <row r="485" spans="5:6" ht="13.5">
      <c r="E485" s="34"/>
      <c r="F485" s="34"/>
    </row>
    <row r="486" spans="5:6" ht="13.5">
      <c r="E486" s="34"/>
      <c r="F486" s="34"/>
    </row>
    <row r="487" spans="5:6" ht="13.5">
      <c r="E487" s="34"/>
      <c r="F487" s="34"/>
    </row>
    <row r="488" spans="5:6" ht="13.5">
      <c r="E488" s="34"/>
      <c r="F488" s="34"/>
    </row>
    <row r="489" spans="5:6" ht="13.5">
      <c r="E489" s="34"/>
      <c r="F489" s="34"/>
    </row>
    <row r="490" spans="5:6" ht="13.5">
      <c r="E490" s="34"/>
      <c r="F490" s="34"/>
    </row>
    <row r="491" spans="5:6" ht="13.5">
      <c r="E491" s="34"/>
      <c r="F491" s="34"/>
    </row>
    <row r="492" spans="5:6" ht="13.5">
      <c r="E492" s="34"/>
      <c r="F492" s="34"/>
    </row>
    <row r="493" spans="5:6" ht="13.5">
      <c r="E493" s="34"/>
      <c r="F493" s="34"/>
    </row>
    <row r="494" spans="5:6" ht="13.5">
      <c r="E494" s="34"/>
      <c r="F494" s="34"/>
    </row>
    <row r="495" spans="5:6" ht="13.5">
      <c r="E495" s="34"/>
      <c r="F495" s="34"/>
    </row>
    <row r="496" spans="5:6" ht="13.5">
      <c r="E496" s="34"/>
      <c r="F496" s="34"/>
    </row>
    <row r="497" spans="5:6" ht="13.5">
      <c r="E497" s="34"/>
      <c r="F497" s="34"/>
    </row>
    <row r="498" spans="5:6" ht="13.5">
      <c r="E498" s="34"/>
      <c r="F498" s="34"/>
    </row>
    <row r="499" spans="5:6" ht="13.5">
      <c r="E499" s="34"/>
      <c r="F499" s="34"/>
    </row>
    <row r="500" spans="5:6" ht="13.5">
      <c r="E500" s="34"/>
      <c r="F500" s="34"/>
    </row>
  </sheetData>
  <mergeCells count="2">
    <mergeCell ref="E1:F1"/>
    <mergeCell ref="H1:J1"/>
  </mergeCells>
  <dataValidations count="3">
    <dataValidation type="list" allowBlank="1" showInputMessage="1" showErrorMessage="1" sqref="B5:B500">
      <formula1>$H$5:$H$5000</formula1>
    </dataValidation>
    <dataValidation type="list" allowBlank="1" showInputMessage="1" showErrorMessage="1" sqref="C5:C500">
      <formula1>$I$5:$I$5000</formula1>
    </dataValidation>
    <dataValidation type="list" allowBlank="1" showInputMessage="1" showErrorMessage="1" sqref="D5:D500">
      <formula1>$J$5:$J$5000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J6" sqref="J6"/>
    </sheetView>
  </sheetViews>
  <sheetFormatPr defaultColWidth="9.00390625" defaultRowHeight="13.5"/>
  <cols>
    <col min="1" max="1" width="10.375" style="0" customWidth="1"/>
    <col min="2" max="4" width="10.625" style="0" customWidth="1"/>
    <col min="5" max="5" width="1.75390625" style="0" customWidth="1"/>
    <col min="6" max="6" width="10.375" style="0" customWidth="1"/>
    <col min="7" max="9" width="10.625" style="0" customWidth="1"/>
  </cols>
  <sheetData>
    <row r="1" spans="1:9" ht="21">
      <c r="A1" s="37" t="str">
        <f>'明細'!$B$1&amp;"年"&amp;'明細'!$D$1&amp;"月　日別売上集計"</f>
        <v>2007年3月　日別売上集計</v>
      </c>
      <c r="B1" s="37"/>
      <c r="C1" s="37"/>
      <c r="D1" s="37"/>
      <c r="E1" s="6"/>
      <c r="F1" s="37" t="str">
        <f>'明細'!$B$1&amp;"年"&amp;'明細'!$D$1&amp;"月　担当別売上集計"</f>
        <v>2007年3月　担当別売上集計</v>
      </c>
      <c r="G1" s="37"/>
      <c r="H1" s="37"/>
      <c r="I1" s="37"/>
    </row>
    <row r="2" ht="5.25" customHeight="1" thickBot="1"/>
    <row r="3" spans="1:9" ht="11.25" customHeight="1" thickBot="1">
      <c r="A3" s="7" t="s">
        <v>0</v>
      </c>
      <c r="B3" s="8" t="s">
        <v>2</v>
      </c>
      <c r="C3" s="8" t="s">
        <v>3</v>
      </c>
      <c r="D3" s="9" t="s">
        <v>14</v>
      </c>
      <c r="F3" s="13" t="s">
        <v>10</v>
      </c>
      <c r="G3" s="14" t="s">
        <v>2</v>
      </c>
      <c r="H3" s="14" t="s">
        <v>3</v>
      </c>
      <c r="I3" s="15" t="s">
        <v>14</v>
      </c>
    </row>
    <row r="4" spans="1:9" ht="11.25" customHeight="1">
      <c r="A4" s="22">
        <v>1</v>
      </c>
      <c r="B4" s="23">
        <f>IF(SUMIF('明細'!$A$5:$A$500,$A4,'明細'!$E$5:$E$500)=0,"",SUMIF('明細'!$A$5:$A$500,$A4,'明細'!$E$5:$E$500))</f>
        <v>50</v>
      </c>
      <c r="C4" s="23">
        <f>IF(SUMIF('明細'!$A$5:$A$500,$A4,'明細'!$F$5:$F$500)=0,"",SUMIF('明細'!$A$5:$A$500,$A4,'明細'!$F$5:$F$500))</f>
        <v>13000</v>
      </c>
      <c r="D4" s="24">
        <f>IF(COUNTIF('明細'!$A$5:$A$500,$A4)=0,"",COUNTIF('明細'!$A$5:$A$500,$A4))</f>
        <v>2</v>
      </c>
      <c r="E4" s="19"/>
      <c r="F4" s="16" t="str">
        <f>IF('明細'!I5="","",'明細'!I5)</f>
        <v>山田</v>
      </c>
      <c r="G4" s="17">
        <f>IF(F4="","",IF(SUMIF('明細'!$C$5:$C$500,$F4,'明細'!$E$5:$E$500)=0,"",SUMIF('明細'!$C$5:$C$500,$F4,'明細'!$E$5:$E$500)))</f>
        <v>50</v>
      </c>
      <c r="H4" s="17">
        <f>IF(G4="","",IF(SUMIF('明細'!$C$5:$C$500,$F4,'明細'!$F$5:$F$500)=0,"",SUMIF('明細'!$C$5:$C$500,$F4,'明細'!$F$5:$F$500)))</f>
        <v>13000</v>
      </c>
      <c r="I4" s="18">
        <f>IF(F4="","",IF(COUNTIF('明細'!$C$5:$C$500,$F4)=0,"",COUNTIF('明細'!$A$5:$C$500,$F4)))</f>
        <v>2</v>
      </c>
    </row>
    <row r="5" spans="1:9" ht="11.25" customHeight="1">
      <c r="A5" s="25">
        <f>IF(A4="","",IF(A4&lt;VALUE(TEXT(DATE('明細'!$B$1,'明細'!$D$1,1+A4),"dd")),VALUE(TEXT(DATE('明細'!$B$1,'明細'!$D$1,1+A4),"dd")),""))</f>
        <v>2</v>
      </c>
      <c r="B5" s="17">
        <f>IF(SUMIF('明細'!$A$5:$A$500,$A5,'明細'!$E$5:$E$500)=0,"",SUMIF('明細'!$A$5:$A$500,$A5,'明細'!$E$5:$E$500))</f>
      </c>
      <c r="C5" s="17">
        <f>IF(SUMIF('明細'!$A$5:$A$500,$A5,'明細'!$F$5:$F$500)=0,"",SUMIF('明細'!$A$5:$A$500,$A5,'明細'!$F$5:$F$500))</f>
      </c>
      <c r="D5" s="18">
        <f>IF(COUNTIF('明細'!$A$5:$A$500,$A5)=0,"",COUNTIF('明細'!$A$5:$A$500,$A5))</f>
      </c>
      <c r="E5" s="19"/>
      <c r="F5" s="16" t="str">
        <f>IF('明細'!I6="","",'明細'!I6)</f>
        <v>田中</v>
      </c>
      <c r="G5" s="17">
        <f>IF(F5="","",IF(SUMIF('明細'!$C$5:$C$500,$F5,'明細'!$E$5:$E$500)=0,"",SUMIF('明細'!$C$5:$C$500,$F5,'明細'!$E$5:$E$500)))</f>
        <v>62</v>
      </c>
      <c r="H5" s="17">
        <f>IF(G5="","",IF(SUMIF('明細'!$C$5:$C$500,$F5,'明細'!$F$5:$F$500)=0,"",SUMIF('明細'!$C$5:$C$500,$F5,'明細'!$F$5:$F$500)))</f>
        <v>36000</v>
      </c>
      <c r="I5" s="18">
        <f>IF(F5="","",IF(COUNTIF('明細'!$C$5:$C$500,$F5)=0,"",COUNTIF('明細'!$A$5:$C$500,$F5)))</f>
        <v>2</v>
      </c>
    </row>
    <row r="6" spans="1:9" ht="11.25" customHeight="1">
      <c r="A6" s="25">
        <f>IF(A5="","",IF(A5&lt;VALUE(TEXT(DATE('明細'!$B$1,'明細'!$D$1,1+A5),"dd")),VALUE(TEXT(DATE('明細'!$B$1,'明細'!$D$1,1+A5),"dd")),""))</f>
        <v>3</v>
      </c>
      <c r="B6" s="17">
        <f>IF(SUMIF('明細'!$A$5:$A$500,$A6,'明細'!$E$5:$E$500)=0,"",SUMIF('明細'!$A$5:$A$500,$A6,'明細'!$E$5:$E$500))</f>
      </c>
      <c r="C6" s="17">
        <f>IF(SUMIF('明細'!$A$5:$A$500,$A6,'明細'!$F$5:$F$500)=0,"",SUMIF('明細'!$A$5:$A$500,$A6,'明細'!$F$5:$F$500))</f>
      </c>
      <c r="D6" s="18">
        <f>IF(COUNTIF('明細'!$A$5:$A$500,$A6)=0,"",COUNTIF('明細'!$A$5:$A$500,$A6))</f>
      </c>
      <c r="E6" s="19"/>
      <c r="F6" s="16">
        <f>IF('明細'!I7="","",'明細'!I7)</f>
      </c>
      <c r="G6" s="17">
        <f>IF(F6="","",IF(SUMIF('明細'!$C$5:$C$500,$F6,'明細'!$E$5:$E$500)=0,"",SUMIF('明細'!$C$5:$C$500,$F6,'明細'!$E$5:$E$500)))</f>
      </c>
      <c r="H6" s="17">
        <f>IF(G6="","",IF(SUMIF('明細'!$C$5:$C$500,$F6,'明細'!$F$5:$F$500)=0,"",SUMIF('明細'!$C$5:$C$500,$F6,'明細'!$F$5:$F$500)))</f>
      </c>
      <c r="I6" s="18">
        <f>IF(F6="","",IF(COUNTIF('明細'!$C$5:$C$500,$F6)=0,"",COUNTIF('明細'!$A$5:$C$500,$F6)))</f>
      </c>
    </row>
    <row r="7" spans="1:9" ht="11.25" customHeight="1">
      <c r="A7" s="25">
        <f>IF(A6="","",IF(A6&lt;VALUE(TEXT(DATE('明細'!$B$1,'明細'!$D$1,1+A6),"dd")),VALUE(TEXT(DATE('明細'!$B$1,'明細'!$D$1,1+A6),"dd")),""))</f>
        <v>4</v>
      </c>
      <c r="B7" s="17">
        <f>IF(SUMIF('明細'!$A$5:$A$500,$A7,'明細'!$E$5:$E$500)=0,"",SUMIF('明細'!$A$5:$A$500,$A7,'明細'!$E$5:$E$500))</f>
      </c>
      <c r="C7" s="17">
        <f>IF(SUMIF('明細'!$A$5:$A$500,$A7,'明細'!$F$5:$F$500)=0,"",SUMIF('明細'!$A$5:$A$500,$A7,'明細'!$F$5:$F$500))</f>
      </c>
      <c r="D7" s="18">
        <f>IF(COUNTIF('明細'!$A$5:$A$500,$A7)=0,"",COUNTIF('明細'!$A$5:$A$500,$A7))</f>
      </c>
      <c r="E7" s="19"/>
      <c r="F7" s="16">
        <f>IF('明細'!I8="","",'明細'!I8)</f>
      </c>
      <c r="G7" s="17">
        <f>IF(F7="","",IF(SUMIF('明細'!$C$5:$C$500,$F7,'明細'!$E$5:$E$500)=0,"",SUMIF('明細'!$C$5:$C$500,$F7,'明細'!$E$5:$E$500)))</f>
      </c>
      <c r="H7" s="17">
        <f>IF(G7="","",IF(SUMIF('明細'!$C$5:$C$500,$F7,'明細'!$F$5:$F$500)=0,"",SUMIF('明細'!$C$5:$C$500,$F7,'明細'!$F$5:$F$500)))</f>
      </c>
      <c r="I7" s="18">
        <f>IF(F7="","",IF(COUNTIF('明細'!$C$5:$C$500,$F7)=0,"",COUNTIF('明細'!$A$5:$C$500,$F7)))</f>
      </c>
    </row>
    <row r="8" spans="1:9" ht="11.25" customHeight="1">
      <c r="A8" s="25">
        <f>IF(A7="","",IF(A7&lt;VALUE(TEXT(DATE('明細'!$B$1,'明細'!$D$1,1+A7),"dd")),VALUE(TEXT(DATE('明細'!$B$1,'明細'!$D$1,1+A7),"dd")),""))</f>
        <v>5</v>
      </c>
      <c r="B8" s="17">
        <f>IF(SUMIF('明細'!$A$5:$A$500,$A8,'明細'!$E$5:$E$500)=0,"",SUMIF('明細'!$A$5:$A$500,$A8,'明細'!$E$5:$E$500))</f>
        <v>20</v>
      </c>
      <c r="C8" s="17">
        <f>IF(SUMIF('明細'!$A$5:$A$500,$A8,'明細'!$F$5:$F$500)=0,"",SUMIF('明細'!$A$5:$A$500,$A8,'明細'!$F$5:$F$500))</f>
        <v>30000</v>
      </c>
      <c r="D8" s="18">
        <f>IF(COUNTIF('明細'!$A$5:$A$500,$A8)=0,"",COUNTIF('明細'!$A$5:$A$500,$A8))</f>
        <v>1</v>
      </c>
      <c r="E8" s="19"/>
      <c r="F8" s="16">
        <f>IF('明細'!I9="","",'明細'!I9)</f>
      </c>
      <c r="G8" s="17">
        <f>IF(F8="","",IF(SUMIF('明細'!$C$5:$C$500,$F8,'明細'!$E$5:$E$500)=0,"",SUMIF('明細'!$C$5:$C$500,$F8,'明細'!$E$5:$E$500)))</f>
      </c>
      <c r="H8" s="17">
        <f>IF(G8="","",IF(SUMIF('明細'!$C$5:$C$500,$F8,'明細'!$F$5:$F$500)=0,"",SUMIF('明細'!$C$5:$C$500,$F8,'明細'!$F$5:$F$500)))</f>
      </c>
      <c r="I8" s="18">
        <f>IF(F8="","",IF(COUNTIF('明細'!$C$5:$C$500,$F8)=0,"",COUNTIF('明細'!$A$5:$C$500,$F8)))</f>
      </c>
    </row>
    <row r="9" spans="1:9" ht="11.25" customHeight="1">
      <c r="A9" s="25">
        <f>IF(A8="","",IF(A8&lt;VALUE(TEXT(DATE('明細'!$B$1,'明細'!$D$1,1+A8),"dd")),VALUE(TEXT(DATE('明細'!$B$1,'明細'!$D$1,1+A8),"dd")),""))</f>
        <v>6</v>
      </c>
      <c r="B9" s="17">
        <f>IF(SUMIF('明細'!$A$5:$A$500,$A9,'明細'!$E$5:$E$500)=0,"",SUMIF('明細'!$A$5:$A$500,$A9,'明細'!$E$5:$E$500))</f>
        <v>42</v>
      </c>
      <c r="C9" s="17">
        <f>IF(SUMIF('明細'!$A$5:$A$500,$A9,'明細'!$F$5:$F$500)=0,"",SUMIF('明細'!$A$5:$A$500,$A9,'明細'!$F$5:$F$500))</f>
        <v>6000</v>
      </c>
      <c r="D9" s="18">
        <f>IF(COUNTIF('明細'!$A$5:$A$500,$A9)=0,"",COUNTIF('明細'!$A$5:$A$500,$A9))</f>
        <v>1</v>
      </c>
      <c r="E9" s="19"/>
      <c r="F9" s="16">
        <f>IF('明細'!I10="","",'明細'!I10)</f>
      </c>
      <c r="G9" s="17">
        <f>IF(F9="","",IF(SUMIF('明細'!$C$5:$C$500,$F9,'明細'!$E$5:$E$500)=0,"",SUMIF('明細'!$C$5:$C$500,$F9,'明細'!$E$5:$E$500)))</f>
      </c>
      <c r="H9" s="17">
        <f>IF(G9="","",IF(SUMIF('明細'!$C$5:$C$500,$F9,'明細'!$F$5:$F$500)=0,"",SUMIF('明細'!$C$5:$C$500,$F9,'明細'!$F$5:$F$500)))</f>
      </c>
      <c r="I9" s="18">
        <f>IF(F9="","",IF(COUNTIF('明細'!$C$5:$C$500,$F9)=0,"",COUNTIF('明細'!$A$5:$C$500,$F9)))</f>
      </c>
    </row>
    <row r="10" spans="1:9" ht="11.25" customHeight="1">
      <c r="A10" s="25">
        <f>IF(A9="","",IF(A9&lt;VALUE(TEXT(DATE('明細'!$B$1,'明細'!$D$1,1+A9),"dd")),VALUE(TEXT(DATE('明細'!$B$1,'明細'!$D$1,1+A9),"dd")),""))</f>
        <v>7</v>
      </c>
      <c r="B10" s="17">
        <f>IF(SUMIF('明細'!$A$5:$A$500,$A10,'明細'!$E$5:$E$500)=0,"",SUMIF('明細'!$A$5:$A$500,$A10,'明細'!$E$5:$E$500))</f>
      </c>
      <c r="C10" s="17">
        <f>IF(SUMIF('明細'!$A$5:$A$500,$A10,'明細'!$F$5:$F$500)=0,"",SUMIF('明細'!$A$5:$A$500,$A10,'明細'!$F$5:$F$500))</f>
      </c>
      <c r="D10" s="18">
        <f>IF(COUNTIF('明細'!$A$5:$A$500,$A10)=0,"",COUNTIF('明細'!$A$5:$A$500,$A10))</f>
      </c>
      <c r="E10" s="19"/>
      <c r="F10" s="16">
        <f>IF('明細'!I11="","",'明細'!I11)</f>
      </c>
      <c r="G10" s="17">
        <f>IF(F10="","",IF(SUMIF('明細'!$C$5:$C$500,$F10,'明細'!$E$5:$E$500)=0,"",SUMIF('明細'!$C$5:$C$500,$F10,'明細'!$E$5:$E$500)))</f>
      </c>
      <c r="H10" s="17">
        <f>IF(G10="","",IF(SUMIF('明細'!$C$5:$C$500,$F10,'明細'!$F$5:$F$500)=0,"",SUMIF('明細'!$C$5:$C$500,$F10,'明細'!$F$5:$F$500)))</f>
      </c>
      <c r="I10" s="18">
        <f>IF(F10="","",IF(COUNTIF('明細'!$C$5:$C$500,$F10)=0,"",COUNTIF('明細'!$A$5:$C$500,$F10)))</f>
      </c>
    </row>
    <row r="11" spans="1:9" ht="11.25" customHeight="1">
      <c r="A11" s="25">
        <f>IF(A10="","",IF(A10&lt;VALUE(TEXT(DATE('明細'!$B$1,'明細'!$D$1,1+A10),"dd")),VALUE(TEXT(DATE('明細'!$B$1,'明細'!$D$1,1+A10),"dd")),""))</f>
        <v>8</v>
      </c>
      <c r="B11" s="17">
        <f>IF(SUMIF('明細'!$A$5:$A$500,$A11,'明細'!$E$5:$E$500)=0,"",SUMIF('明細'!$A$5:$A$500,$A11,'明細'!$E$5:$E$500))</f>
      </c>
      <c r="C11" s="17">
        <f>IF(SUMIF('明細'!$A$5:$A$500,$A11,'明細'!$F$5:$F$500)=0,"",SUMIF('明細'!$A$5:$A$500,$A11,'明細'!$F$5:$F$500))</f>
      </c>
      <c r="D11" s="18">
        <f>IF(COUNTIF('明細'!$A$5:$A$500,$A11)=0,"",COUNTIF('明細'!$A$5:$A$500,$A11))</f>
      </c>
      <c r="E11" s="19"/>
      <c r="F11" s="16">
        <f>IF('明細'!I12="","",'明細'!I12)</f>
      </c>
      <c r="G11" s="17">
        <f>IF(F11="","",IF(SUMIF('明細'!$C$5:$C$500,$F11,'明細'!$E$5:$E$500)=0,"",SUMIF('明細'!$C$5:$C$500,$F11,'明細'!$E$5:$E$500)))</f>
      </c>
      <c r="H11" s="17">
        <f>IF(G11="","",IF(SUMIF('明細'!$C$5:$C$500,$F11,'明細'!$F$5:$F$500)=0,"",SUMIF('明細'!$C$5:$C$500,$F11,'明細'!$F$5:$F$500)))</f>
      </c>
      <c r="I11" s="18">
        <f>IF(F11="","",IF(COUNTIF('明細'!$C$5:$C$500,$F11)=0,"",COUNTIF('明細'!$A$5:$C$500,$F11)))</f>
      </c>
    </row>
    <row r="12" spans="1:9" ht="11.25" customHeight="1">
      <c r="A12" s="25">
        <f>IF(A11="","",IF(A11&lt;VALUE(TEXT(DATE('明細'!$B$1,'明細'!$D$1,1+A11),"dd")),VALUE(TEXT(DATE('明細'!$B$1,'明細'!$D$1,1+A11),"dd")),""))</f>
        <v>9</v>
      </c>
      <c r="B12" s="17">
        <f>IF(SUMIF('明細'!$A$5:$A$500,$A12,'明細'!$E$5:$E$500)=0,"",SUMIF('明細'!$A$5:$A$500,$A12,'明細'!$E$5:$E$500))</f>
      </c>
      <c r="C12" s="17">
        <f>IF(SUMIF('明細'!$A$5:$A$500,$A12,'明細'!$F$5:$F$500)=0,"",SUMIF('明細'!$A$5:$A$500,$A12,'明細'!$F$5:$F$500))</f>
      </c>
      <c r="D12" s="18">
        <f>IF(COUNTIF('明細'!$A$5:$A$500,$A12)=0,"",COUNTIF('明細'!$A$5:$A$500,$A12))</f>
      </c>
      <c r="E12" s="19"/>
      <c r="F12" s="16">
        <f>IF('明細'!I13="","",'明細'!I13)</f>
      </c>
      <c r="G12" s="17">
        <f>IF(F12="","",IF(SUMIF('明細'!$C$5:$C$500,$F12,'明細'!$E$5:$E$500)=0,"",SUMIF('明細'!$C$5:$C$500,$F12,'明細'!$E$5:$E$500)))</f>
      </c>
      <c r="H12" s="17">
        <f>IF(G12="","",IF(SUMIF('明細'!$C$5:$C$500,$F12,'明細'!$F$5:$F$500)=0,"",SUMIF('明細'!$C$5:$C$500,$F12,'明細'!$F$5:$F$500)))</f>
      </c>
      <c r="I12" s="18">
        <f>IF(F12="","",IF(COUNTIF('明細'!$C$5:$C$500,$F12)=0,"",COUNTIF('明細'!$A$5:$C$500,$F12)))</f>
      </c>
    </row>
    <row r="13" spans="1:9" ht="11.25" customHeight="1">
      <c r="A13" s="25">
        <f>IF(A12="","",IF(A12&lt;VALUE(TEXT(DATE('明細'!$B$1,'明細'!$D$1,1+A12),"dd")),VALUE(TEXT(DATE('明細'!$B$1,'明細'!$D$1,1+A12),"dd")),""))</f>
        <v>10</v>
      </c>
      <c r="B13" s="17">
        <f>IF(SUMIF('明細'!$A$5:$A$500,$A13,'明細'!$E$5:$E$500)=0,"",SUMIF('明細'!$A$5:$A$500,$A13,'明細'!$E$5:$E$500))</f>
      </c>
      <c r="C13" s="17">
        <f>IF(SUMIF('明細'!$A$5:$A$500,$A13,'明細'!$F$5:$F$500)=0,"",SUMIF('明細'!$A$5:$A$500,$A13,'明細'!$F$5:$F$500))</f>
      </c>
      <c r="D13" s="18">
        <f>IF(COUNTIF('明細'!$A$5:$A$500,$A13)=0,"",COUNTIF('明細'!$A$5:$A$500,$A13))</f>
      </c>
      <c r="E13" s="19"/>
      <c r="F13" s="16">
        <f>IF('明細'!I14="","",'明細'!I14)</f>
      </c>
      <c r="G13" s="17">
        <f>IF(F13="","",IF(SUMIF('明細'!$C$5:$C$500,$F13,'明細'!$E$5:$E$500)=0,"",SUMIF('明細'!$C$5:$C$500,$F13,'明細'!$E$5:$E$500)))</f>
      </c>
      <c r="H13" s="17">
        <f>IF(G13="","",IF(SUMIF('明細'!$C$5:$C$500,$F13,'明細'!$F$5:$F$500)=0,"",SUMIF('明細'!$C$5:$C$500,$F13,'明細'!$F$5:$F$500)))</f>
      </c>
      <c r="I13" s="18">
        <f>IF(F13="","",IF(COUNTIF('明細'!$C$5:$C$500,$F13)=0,"",COUNTIF('明細'!$A$5:$C$500,$F13)))</f>
      </c>
    </row>
    <row r="14" spans="1:9" ht="11.25" customHeight="1">
      <c r="A14" s="25">
        <f>IF(A13="","",IF(A13&lt;VALUE(TEXT(DATE('明細'!$B$1,'明細'!$D$1,1+A13),"dd")),VALUE(TEXT(DATE('明細'!$B$1,'明細'!$D$1,1+A13),"dd")),""))</f>
        <v>11</v>
      </c>
      <c r="B14" s="17">
        <f>IF(SUMIF('明細'!$A$5:$A$500,$A14,'明細'!$E$5:$E$500)=0,"",SUMIF('明細'!$A$5:$A$500,$A14,'明細'!$E$5:$E$500))</f>
      </c>
      <c r="C14" s="17">
        <f>IF(SUMIF('明細'!$A$5:$A$500,$A14,'明細'!$F$5:$F$500)=0,"",SUMIF('明細'!$A$5:$A$500,$A14,'明細'!$F$5:$F$500))</f>
      </c>
      <c r="D14" s="18">
        <f>IF(COUNTIF('明細'!$A$5:$A$500,$A14)=0,"",COUNTIF('明細'!$A$5:$A$500,$A14))</f>
      </c>
      <c r="E14" s="19"/>
      <c r="F14" s="16">
        <f>IF('明細'!I15="","",'明細'!I15)</f>
      </c>
      <c r="G14" s="17">
        <f>IF(F14="","",IF(SUMIF('明細'!$C$5:$C$500,$F14,'明細'!$E$5:$E$500)=0,"",SUMIF('明細'!$C$5:$C$500,$F14,'明細'!$E$5:$E$500)))</f>
      </c>
      <c r="H14" s="17">
        <f>IF(G14="","",IF(SUMIF('明細'!$C$5:$C$500,$F14,'明細'!$F$5:$F$500)=0,"",SUMIF('明細'!$C$5:$C$500,$F14,'明細'!$F$5:$F$500)))</f>
      </c>
      <c r="I14" s="18">
        <f>IF(F14="","",IF(COUNTIF('明細'!$C$5:$C$500,$F14)=0,"",COUNTIF('明細'!$A$5:$C$500,$F14)))</f>
      </c>
    </row>
    <row r="15" spans="1:9" ht="11.25" customHeight="1">
      <c r="A15" s="25">
        <f>IF(A14="","",IF(A14&lt;VALUE(TEXT(DATE('明細'!$B$1,'明細'!$D$1,1+A14),"dd")),VALUE(TEXT(DATE('明細'!$B$1,'明細'!$D$1,1+A14),"dd")),""))</f>
        <v>12</v>
      </c>
      <c r="B15" s="17">
        <f>IF(SUMIF('明細'!$A$5:$A$500,$A15,'明細'!$E$5:$E$500)=0,"",SUMIF('明細'!$A$5:$A$500,$A15,'明細'!$E$5:$E$500))</f>
      </c>
      <c r="C15" s="17">
        <f>IF(SUMIF('明細'!$A$5:$A$500,$A15,'明細'!$F$5:$F$500)=0,"",SUMIF('明細'!$A$5:$A$500,$A15,'明細'!$F$5:$F$500))</f>
      </c>
      <c r="D15" s="18">
        <f>IF(COUNTIF('明細'!$A$5:$A$500,$A15)=0,"",COUNTIF('明細'!$A$5:$A$500,$A15))</f>
      </c>
      <c r="E15" s="19"/>
      <c r="F15" s="16">
        <f>IF('明細'!I16="","",'明細'!I16)</f>
      </c>
      <c r="G15" s="17">
        <f>IF(F15="","",IF(SUMIF('明細'!$C$5:$C$500,$F15,'明細'!$E$5:$E$500)=0,"",SUMIF('明細'!$C$5:$C$500,$F15,'明細'!$E$5:$E$500)))</f>
      </c>
      <c r="H15" s="17">
        <f>IF(G15="","",IF(SUMIF('明細'!$C$5:$C$500,$F15,'明細'!$F$5:$F$500)=0,"",SUMIF('明細'!$C$5:$C$500,$F15,'明細'!$F$5:$F$500)))</f>
      </c>
      <c r="I15" s="18">
        <f>IF(F15="","",IF(COUNTIF('明細'!$C$5:$C$500,$F15)=0,"",COUNTIF('明細'!$A$5:$C$500,$F15)))</f>
      </c>
    </row>
    <row r="16" spans="1:9" ht="11.25" customHeight="1">
      <c r="A16" s="25">
        <f>IF(A15="","",IF(A15&lt;VALUE(TEXT(DATE('明細'!$B$1,'明細'!$D$1,1+A15),"dd")),VALUE(TEXT(DATE('明細'!$B$1,'明細'!$D$1,1+A15),"dd")),""))</f>
        <v>13</v>
      </c>
      <c r="B16" s="17">
        <f>IF(SUMIF('明細'!$A$5:$A$500,$A16,'明細'!$E$5:$E$500)=0,"",SUMIF('明細'!$A$5:$A$500,$A16,'明細'!$E$5:$E$500))</f>
      </c>
      <c r="C16" s="17">
        <f>IF(SUMIF('明細'!$A$5:$A$500,$A16,'明細'!$F$5:$F$500)=0,"",SUMIF('明細'!$A$5:$A$500,$A16,'明細'!$F$5:$F$500))</f>
      </c>
      <c r="D16" s="18">
        <f>IF(COUNTIF('明細'!$A$5:$A$500,$A16)=0,"",COUNTIF('明細'!$A$5:$A$500,$A16))</f>
      </c>
      <c r="E16" s="19"/>
      <c r="F16" s="16">
        <f>IF('明細'!I17="","",'明細'!I17)</f>
      </c>
      <c r="G16" s="17">
        <f>IF(F16="","",IF(SUMIF('明細'!$C$5:$C$500,$F16,'明細'!$E$5:$E$500)=0,"",SUMIF('明細'!$C$5:$C$500,$F16,'明細'!$E$5:$E$500)))</f>
      </c>
      <c r="H16" s="17">
        <f>IF(G16="","",IF(SUMIF('明細'!$C$5:$C$500,$F16,'明細'!$F$5:$F$500)=0,"",SUMIF('明細'!$C$5:$C$500,$F16,'明細'!$F$5:$F$500)))</f>
      </c>
      <c r="I16" s="18">
        <f>IF(F16="","",IF(COUNTIF('明細'!$C$5:$C$500,$F16)=0,"",COUNTIF('明細'!$A$5:$C$500,$F16)))</f>
      </c>
    </row>
    <row r="17" spans="1:9" ht="11.25" customHeight="1">
      <c r="A17" s="25">
        <f>IF(A16="","",IF(A16&lt;VALUE(TEXT(DATE('明細'!$B$1,'明細'!$D$1,1+A16),"dd")),VALUE(TEXT(DATE('明細'!$B$1,'明細'!$D$1,1+A16),"dd")),""))</f>
        <v>14</v>
      </c>
      <c r="B17" s="17">
        <f>IF(SUMIF('明細'!$A$5:$A$500,$A17,'明細'!$E$5:$E$500)=0,"",SUMIF('明細'!$A$5:$A$500,$A17,'明細'!$E$5:$E$500))</f>
      </c>
      <c r="C17" s="17">
        <f>IF(SUMIF('明細'!$A$5:$A$500,$A17,'明細'!$F$5:$F$500)=0,"",SUMIF('明細'!$A$5:$A$500,$A17,'明細'!$F$5:$F$500))</f>
      </c>
      <c r="D17" s="18">
        <f>IF(COUNTIF('明細'!$A$5:$A$500,$A17)=0,"",COUNTIF('明細'!$A$5:$A$500,$A17))</f>
      </c>
      <c r="E17" s="19"/>
      <c r="F17" s="16">
        <f>IF('明細'!I18="","",'明細'!I18)</f>
      </c>
      <c r="G17" s="17">
        <f>IF(F17="","",IF(SUMIF('明細'!$C$5:$C$500,$F17,'明細'!$E$5:$E$500)=0,"",SUMIF('明細'!$C$5:$C$500,$F17,'明細'!$E$5:$E$500)))</f>
      </c>
      <c r="H17" s="17">
        <f>IF(G17="","",IF(SUMIF('明細'!$C$5:$C$500,$F17,'明細'!$F$5:$F$500)=0,"",SUMIF('明細'!$C$5:$C$500,$F17,'明細'!$F$5:$F$500)))</f>
      </c>
      <c r="I17" s="18">
        <f>IF(F17="","",IF(COUNTIF('明細'!$C$5:$C$500,$F17)=0,"",COUNTIF('明細'!$A$5:$C$500,$F17)))</f>
      </c>
    </row>
    <row r="18" spans="1:9" ht="11.25" customHeight="1">
      <c r="A18" s="25">
        <f>IF(A17="","",IF(A17&lt;VALUE(TEXT(DATE('明細'!$B$1,'明細'!$D$1,1+A17),"dd")),VALUE(TEXT(DATE('明細'!$B$1,'明細'!$D$1,1+A17),"dd")),""))</f>
        <v>15</v>
      </c>
      <c r="B18" s="17">
        <f>IF(SUMIF('明細'!$A$5:$A$500,$A18,'明細'!$E$5:$E$500)=0,"",SUMIF('明細'!$A$5:$A$500,$A18,'明細'!$E$5:$E$500))</f>
      </c>
      <c r="C18" s="17">
        <f>IF(SUMIF('明細'!$A$5:$A$500,$A18,'明細'!$F$5:$F$500)=0,"",SUMIF('明細'!$A$5:$A$500,$A18,'明細'!$F$5:$F$500))</f>
      </c>
      <c r="D18" s="18">
        <f>IF(COUNTIF('明細'!$A$5:$A$500,$A18)=0,"",COUNTIF('明細'!$A$5:$A$500,$A18))</f>
      </c>
      <c r="E18" s="19"/>
      <c r="F18" s="16">
        <f>IF('明細'!I19="","",'明細'!I19)</f>
      </c>
      <c r="G18" s="17">
        <f>IF(F18="","",IF(SUMIF('明細'!$C$5:$C$500,$F18,'明細'!$E$5:$E$500)=0,"",SUMIF('明細'!$C$5:$C$500,$F18,'明細'!$E$5:$E$500)))</f>
      </c>
      <c r="H18" s="17">
        <f>IF(G18="","",IF(SUMIF('明細'!$C$5:$C$500,$F18,'明細'!$F$5:$F$500)=0,"",SUMIF('明細'!$C$5:$C$500,$F18,'明細'!$F$5:$F$500)))</f>
      </c>
      <c r="I18" s="18">
        <f>IF(F18="","",IF(COUNTIF('明細'!$C$5:$C$500,$F18)=0,"",COUNTIF('明細'!$A$5:$C$500,$F18)))</f>
      </c>
    </row>
    <row r="19" spans="1:9" ht="11.25" customHeight="1">
      <c r="A19" s="25">
        <f>IF(A18="","",IF(A18&lt;VALUE(TEXT(DATE('明細'!$B$1,'明細'!$D$1,1+A18),"dd")),VALUE(TEXT(DATE('明細'!$B$1,'明細'!$D$1,1+A18),"dd")),""))</f>
        <v>16</v>
      </c>
      <c r="B19" s="17">
        <f>IF(SUMIF('明細'!$A$5:$A$500,$A19,'明細'!$E$5:$E$500)=0,"",SUMIF('明細'!$A$5:$A$500,$A19,'明細'!$E$5:$E$500))</f>
      </c>
      <c r="C19" s="17">
        <f>IF(SUMIF('明細'!$A$5:$A$500,$A19,'明細'!$F$5:$F$500)=0,"",SUMIF('明細'!$A$5:$A$500,$A19,'明細'!$F$5:$F$500))</f>
      </c>
      <c r="D19" s="18">
        <f>IF(COUNTIF('明細'!$A$5:$A$500,$A19)=0,"",COUNTIF('明細'!$A$5:$A$500,$A19))</f>
      </c>
      <c r="E19" s="19"/>
      <c r="F19" s="16">
        <f>IF('明細'!I20="","",'明細'!I20)</f>
      </c>
      <c r="G19" s="17">
        <f>IF(F19="","",IF(SUMIF('明細'!$C$5:$C$500,$F19,'明細'!$E$5:$E$500)=0,"",SUMIF('明細'!$C$5:$C$500,$F19,'明細'!$E$5:$E$500)))</f>
      </c>
      <c r="H19" s="17">
        <f>IF(G19="","",IF(SUMIF('明細'!$C$5:$C$500,$F19,'明細'!$F$5:$F$500)=0,"",SUMIF('明細'!$C$5:$C$500,$F19,'明細'!$F$5:$F$500)))</f>
      </c>
      <c r="I19" s="18">
        <f>IF(F19="","",IF(COUNTIF('明細'!$C$5:$C$500,$F19)=0,"",COUNTIF('明細'!$A$5:$C$500,$F19)))</f>
      </c>
    </row>
    <row r="20" spans="1:9" ht="11.25" customHeight="1">
      <c r="A20" s="25">
        <f>IF(A19="","",IF(A19&lt;VALUE(TEXT(DATE('明細'!$B$1,'明細'!$D$1,1+A19),"dd")),VALUE(TEXT(DATE('明細'!$B$1,'明細'!$D$1,1+A19),"dd")),""))</f>
        <v>17</v>
      </c>
      <c r="B20" s="17">
        <f>IF(SUMIF('明細'!$A$5:$A$500,$A20,'明細'!$E$5:$E$500)=0,"",SUMIF('明細'!$A$5:$A$500,$A20,'明細'!$E$5:$E$500))</f>
      </c>
      <c r="C20" s="17">
        <f>IF(SUMIF('明細'!$A$5:$A$500,$A20,'明細'!$F$5:$F$500)=0,"",SUMIF('明細'!$A$5:$A$500,$A20,'明細'!$F$5:$F$500))</f>
      </c>
      <c r="D20" s="18">
        <f>IF(COUNTIF('明細'!$A$5:$A$500,$A20)=0,"",COUNTIF('明細'!$A$5:$A$500,$A20))</f>
      </c>
      <c r="E20" s="19"/>
      <c r="F20" s="16">
        <f>IF('明細'!I21="","",'明細'!I21)</f>
      </c>
      <c r="G20" s="17">
        <f>IF(F20="","",IF(SUMIF('明細'!$C$5:$C$500,$F20,'明細'!$E$5:$E$500)=0,"",SUMIF('明細'!$C$5:$C$500,$F20,'明細'!$E$5:$E$500)))</f>
      </c>
      <c r="H20" s="17">
        <f>IF(G20="","",IF(SUMIF('明細'!$C$5:$C$500,$F20,'明細'!$F$5:$F$500)=0,"",SUMIF('明細'!$C$5:$C$500,$F20,'明細'!$F$5:$F$500)))</f>
      </c>
      <c r="I20" s="18">
        <f>IF(F20="","",IF(COUNTIF('明細'!$C$5:$C$500,$F20)=0,"",COUNTIF('明細'!$A$5:$C$500,$F20)))</f>
      </c>
    </row>
    <row r="21" spans="1:9" ht="11.25" customHeight="1">
      <c r="A21" s="25">
        <f>IF(A20="","",IF(A20&lt;VALUE(TEXT(DATE('明細'!$B$1,'明細'!$D$1,1+A20),"dd")),VALUE(TEXT(DATE('明細'!$B$1,'明細'!$D$1,1+A20),"dd")),""))</f>
        <v>18</v>
      </c>
      <c r="B21" s="17">
        <f>IF(SUMIF('明細'!$A$5:$A$500,$A21,'明細'!$E$5:$E$500)=0,"",SUMIF('明細'!$A$5:$A$500,$A21,'明細'!$E$5:$E$500))</f>
      </c>
      <c r="C21" s="17">
        <f>IF(SUMIF('明細'!$A$5:$A$500,$A21,'明細'!$F$5:$F$500)=0,"",SUMIF('明細'!$A$5:$A$500,$A21,'明細'!$F$5:$F$500))</f>
      </c>
      <c r="D21" s="18">
        <f>IF(COUNTIF('明細'!$A$5:$A$500,$A21)=0,"",COUNTIF('明細'!$A$5:$A$500,$A21))</f>
      </c>
      <c r="E21" s="19"/>
      <c r="F21" s="16">
        <f>IF('明細'!I22="","",'明細'!I22)</f>
      </c>
      <c r="G21" s="17">
        <f>IF(F21="","",IF(SUMIF('明細'!$C$5:$C$500,$F21,'明細'!$E$5:$E$500)=0,"",SUMIF('明細'!$C$5:$C$500,$F21,'明細'!$E$5:$E$500)))</f>
      </c>
      <c r="H21" s="17">
        <f>IF(G21="","",IF(SUMIF('明細'!$C$5:$C$500,$F21,'明細'!$F$5:$F$500)=0,"",SUMIF('明細'!$C$5:$C$500,$F21,'明細'!$F$5:$F$500)))</f>
      </c>
      <c r="I21" s="18">
        <f>IF(F21="","",IF(COUNTIF('明細'!$C$5:$C$500,$F21)=0,"",COUNTIF('明細'!$A$5:$C$500,$F21)))</f>
      </c>
    </row>
    <row r="22" spans="1:9" ht="11.25" customHeight="1">
      <c r="A22" s="25">
        <f>IF(A21="","",IF(A21&lt;VALUE(TEXT(DATE('明細'!$B$1,'明細'!$D$1,1+A21),"dd")),VALUE(TEXT(DATE('明細'!$B$1,'明細'!$D$1,1+A21),"dd")),""))</f>
        <v>19</v>
      </c>
      <c r="B22" s="17">
        <f>IF(SUMIF('明細'!$A$5:$A$500,$A22,'明細'!$E$5:$E$500)=0,"",SUMIF('明細'!$A$5:$A$500,$A22,'明細'!$E$5:$E$500))</f>
      </c>
      <c r="C22" s="17">
        <f>IF(SUMIF('明細'!$A$5:$A$500,$A22,'明細'!$F$5:$F$500)=0,"",SUMIF('明細'!$A$5:$A$500,$A22,'明細'!$F$5:$F$500))</f>
      </c>
      <c r="D22" s="18">
        <f>IF(COUNTIF('明細'!$A$5:$A$500,$A22)=0,"",COUNTIF('明細'!$A$5:$A$500,$A22))</f>
      </c>
      <c r="E22" s="19"/>
      <c r="F22" s="16">
        <f>IF('明細'!I23="","",'明細'!I23)</f>
      </c>
      <c r="G22" s="17">
        <f>IF(F22="","",IF(SUMIF('明細'!$C$5:$C$500,$F22,'明細'!$E$5:$E$500)=0,"",SUMIF('明細'!$C$5:$C$500,$F22,'明細'!$E$5:$E$500)))</f>
      </c>
      <c r="H22" s="17">
        <f>IF(G22="","",IF(SUMIF('明細'!$C$5:$C$500,$F22,'明細'!$F$5:$F$500)=0,"",SUMIF('明細'!$C$5:$C$500,$F22,'明細'!$F$5:$F$500)))</f>
      </c>
      <c r="I22" s="18">
        <f>IF(F22="","",IF(COUNTIF('明細'!$C$5:$C$500,$F22)=0,"",COUNTIF('明細'!$A$5:$C$500,$F22)))</f>
      </c>
    </row>
    <row r="23" spans="1:9" ht="11.25" customHeight="1">
      <c r="A23" s="25">
        <f>IF(A22="","",IF(A22&lt;VALUE(TEXT(DATE('明細'!$B$1,'明細'!$D$1,1+A22),"dd")),VALUE(TEXT(DATE('明細'!$B$1,'明細'!$D$1,1+A22),"dd")),""))</f>
        <v>20</v>
      </c>
      <c r="B23" s="17">
        <f>IF(SUMIF('明細'!$A$5:$A$500,$A23,'明細'!$E$5:$E$500)=0,"",SUMIF('明細'!$A$5:$A$500,$A23,'明細'!$E$5:$E$500))</f>
      </c>
      <c r="C23" s="17">
        <f>IF(SUMIF('明細'!$A$5:$A$500,$A23,'明細'!$F$5:$F$500)=0,"",SUMIF('明細'!$A$5:$A$500,$A23,'明細'!$F$5:$F$500))</f>
      </c>
      <c r="D23" s="18">
        <f>IF(COUNTIF('明細'!$A$5:$A$500,$A23)=0,"",COUNTIF('明細'!$A$5:$A$500,$A23))</f>
      </c>
      <c r="E23" s="19"/>
      <c r="F23" s="16">
        <f>IF('明細'!I24="","",'明細'!I24)</f>
      </c>
      <c r="G23" s="17">
        <f>IF(F23="","",IF(SUMIF('明細'!$C$5:$C$500,$F23,'明細'!$E$5:$E$500)=0,"",SUMIF('明細'!$C$5:$C$500,$F23,'明細'!$E$5:$E$500)))</f>
      </c>
      <c r="H23" s="17">
        <f>IF(G23="","",IF(SUMIF('明細'!$C$5:$C$500,$F23,'明細'!$F$5:$F$500)=0,"",SUMIF('明細'!$C$5:$C$500,$F23,'明細'!$F$5:$F$500)))</f>
      </c>
      <c r="I23" s="18">
        <f>IF(F23="","",IF(COUNTIF('明細'!$C$5:$C$500,$F23)=0,"",COUNTIF('明細'!$A$5:$C$500,$F23)))</f>
      </c>
    </row>
    <row r="24" spans="1:9" ht="11.25" customHeight="1">
      <c r="A24" s="25">
        <f>IF(A23="","",IF(A23&lt;VALUE(TEXT(DATE('明細'!$B$1,'明細'!$D$1,1+A23),"dd")),VALUE(TEXT(DATE('明細'!$B$1,'明細'!$D$1,1+A23),"dd")),""))</f>
        <v>21</v>
      </c>
      <c r="B24" s="17">
        <f>IF(SUMIF('明細'!$A$5:$A$500,$A24,'明細'!$E$5:$E$500)=0,"",SUMIF('明細'!$A$5:$A$500,$A24,'明細'!$E$5:$E$500))</f>
      </c>
      <c r="C24" s="17">
        <f>IF(SUMIF('明細'!$A$5:$A$500,$A24,'明細'!$F$5:$F$500)=0,"",SUMIF('明細'!$A$5:$A$500,$A24,'明細'!$F$5:$F$500))</f>
      </c>
      <c r="D24" s="18">
        <f>IF(COUNTIF('明細'!$A$5:$A$500,$A24)=0,"",COUNTIF('明細'!$A$5:$A$500,$A24))</f>
      </c>
      <c r="E24" s="19"/>
      <c r="F24" s="16">
        <f>IF('明細'!I25="","",'明細'!I25)</f>
      </c>
      <c r="G24" s="17">
        <f>IF(F24="","",IF(SUMIF('明細'!$C$5:$C$500,$F24,'明細'!$E$5:$E$500)=0,"",SUMIF('明細'!$C$5:$C$500,$F24,'明細'!$E$5:$E$500)))</f>
      </c>
      <c r="H24" s="17">
        <f>IF(G24="","",IF(SUMIF('明細'!$C$5:$C$500,$F24,'明細'!$F$5:$F$500)=0,"",SUMIF('明細'!$C$5:$C$500,$F24,'明細'!$F$5:$F$500)))</f>
      </c>
      <c r="I24" s="18">
        <f>IF(F24="","",IF(COUNTIF('明細'!$C$5:$C$500,$F24)=0,"",COUNTIF('明細'!$A$5:$C$500,$F24)))</f>
      </c>
    </row>
    <row r="25" spans="1:9" ht="11.25" customHeight="1">
      <c r="A25" s="25">
        <f>IF(A24="","",IF(A24&lt;VALUE(TEXT(DATE('明細'!$B$1,'明細'!$D$1,1+A24),"dd")),VALUE(TEXT(DATE('明細'!$B$1,'明細'!$D$1,1+A24),"dd")),""))</f>
        <v>22</v>
      </c>
      <c r="B25" s="17">
        <f>IF(SUMIF('明細'!$A$5:$A$500,$A25,'明細'!$E$5:$E$500)=0,"",SUMIF('明細'!$A$5:$A$500,$A25,'明細'!$E$5:$E$500))</f>
      </c>
      <c r="C25" s="17">
        <f>IF(SUMIF('明細'!$A$5:$A$500,$A25,'明細'!$F$5:$F$500)=0,"",SUMIF('明細'!$A$5:$A$500,$A25,'明細'!$F$5:$F$500))</f>
      </c>
      <c r="D25" s="18">
        <f>IF(COUNTIF('明細'!$A$5:$A$500,$A25)=0,"",COUNTIF('明細'!$A$5:$A$500,$A25))</f>
      </c>
      <c r="E25" s="19"/>
      <c r="F25" s="16">
        <f>IF('明細'!I26="","",'明細'!I26)</f>
      </c>
      <c r="G25" s="17">
        <f>IF(F25="","",IF(SUMIF('明細'!$C$5:$C$500,$F25,'明細'!$E$5:$E$500)=0,"",SUMIF('明細'!$C$5:$C$500,$F25,'明細'!$E$5:$E$500)))</f>
      </c>
      <c r="H25" s="17">
        <f>IF(G25="","",IF(SUMIF('明細'!$C$5:$C$500,$F25,'明細'!$F$5:$F$500)=0,"",SUMIF('明細'!$C$5:$C$500,$F25,'明細'!$F$5:$F$500)))</f>
      </c>
      <c r="I25" s="18">
        <f>IF(F25="","",IF(COUNTIF('明細'!$C$5:$C$500,$F25)=0,"",COUNTIF('明細'!$A$5:$C$500,$F25)))</f>
      </c>
    </row>
    <row r="26" spans="1:9" ht="11.25" customHeight="1">
      <c r="A26" s="25">
        <f>IF(A25="","",IF(A25&lt;VALUE(TEXT(DATE('明細'!$B$1,'明細'!$D$1,1+A25),"dd")),VALUE(TEXT(DATE('明細'!$B$1,'明細'!$D$1,1+A25),"dd")),""))</f>
        <v>23</v>
      </c>
      <c r="B26" s="17">
        <f>IF(SUMIF('明細'!$A$5:$A$500,$A26,'明細'!$E$5:$E$500)=0,"",SUMIF('明細'!$A$5:$A$500,$A26,'明細'!$E$5:$E$500))</f>
      </c>
      <c r="C26" s="17">
        <f>IF(SUMIF('明細'!$A$5:$A$500,$A26,'明細'!$F$5:$F$500)=0,"",SUMIF('明細'!$A$5:$A$500,$A26,'明細'!$F$5:$F$500))</f>
      </c>
      <c r="D26" s="18">
        <f>IF(COUNTIF('明細'!$A$5:$A$500,$A26)=0,"",COUNTIF('明細'!$A$5:$A$500,$A26))</f>
      </c>
      <c r="E26" s="19"/>
      <c r="F26" s="16">
        <f>IF('明細'!I27="","",'明細'!I27)</f>
      </c>
      <c r="G26" s="17">
        <f>IF(F26="","",IF(SUMIF('明細'!$C$5:$C$500,$F26,'明細'!$E$5:$E$500)=0,"",SUMIF('明細'!$C$5:$C$500,$F26,'明細'!$E$5:$E$500)))</f>
      </c>
      <c r="H26" s="17">
        <f>IF(G26="","",IF(SUMIF('明細'!$C$5:$C$500,$F26,'明細'!$F$5:$F$500)=0,"",SUMIF('明細'!$C$5:$C$500,$F26,'明細'!$F$5:$F$500)))</f>
      </c>
      <c r="I26" s="18">
        <f>IF(F26="","",IF(COUNTIF('明細'!$C$5:$C$500,$F26)=0,"",COUNTIF('明細'!$A$5:$C$500,$F26)))</f>
      </c>
    </row>
    <row r="27" spans="1:9" ht="11.25" customHeight="1">
      <c r="A27" s="25">
        <f>IF(A26="","",IF(A26&lt;VALUE(TEXT(DATE('明細'!$B$1,'明細'!$D$1,1+A26),"dd")),VALUE(TEXT(DATE('明細'!$B$1,'明細'!$D$1,1+A26),"dd")),""))</f>
        <v>24</v>
      </c>
      <c r="B27" s="17">
        <f>IF(SUMIF('明細'!$A$5:$A$500,$A27,'明細'!$E$5:$E$500)=0,"",SUMIF('明細'!$A$5:$A$500,$A27,'明細'!$E$5:$E$500))</f>
      </c>
      <c r="C27" s="17">
        <f>IF(SUMIF('明細'!$A$5:$A$500,$A27,'明細'!$F$5:$F$500)=0,"",SUMIF('明細'!$A$5:$A$500,$A27,'明細'!$F$5:$F$500))</f>
      </c>
      <c r="D27" s="18">
        <f>IF(COUNTIF('明細'!$A$5:$A$500,$A27)=0,"",COUNTIF('明細'!$A$5:$A$500,$A27))</f>
      </c>
      <c r="E27" s="19"/>
      <c r="F27" s="16">
        <f>IF('明細'!I28="","",'明細'!I28)</f>
      </c>
      <c r="G27" s="17">
        <f>IF(F27="","",IF(SUMIF('明細'!$C$5:$C$500,$F27,'明細'!$E$5:$E$500)=0,"",SUMIF('明細'!$C$5:$C$500,$F27,'明細'!$E$5:$E$500)))</f>
      </c>
      <c r="H27" s="17">
        <f>IF(G27="","",IF(SUMIF('明細'!$C$5:$C$500,$F27,'明細'!$F$5:$F$500)=0,"",SUMIF('明細'!$C$5:$C$500,$F27,'明細'!$F$5:$F$500)))</f>
      </c>
      <c r="I27" s="18">
        <f>IF(F27="","",IF(COUNTIF('明細'!$C$5:$C$500,$F27)=0,"",COUNTIF('明細'!$A$5:$C$500,$F27)))</f>
      </c>
    </row>
    <row r="28" spans="1:9" ht="11.25" customHeight="1">
      <c r="A28" s="25">
        <f>IF(A27="","",IF(A27&lt;VALUE(TEXT(DATE('明細'!$B$1,'明細'!$D$1,1+A27),"dd")),VALUE(TEXT(DATE('明細'!$B$1,'明細'!$D$1,1+A27),"dd")),""))</f>
        <v>25</v>
      </c>
      <c r="B28" s="17">
        <f>IF(SUMIF('明細'!$A$5:$A$500,$A28,'明細'!$E$5:$E$500)=0,"",SUMIF('明細'!$A$5:$A$500,$A28,'明細'!$E$5:$E$500))</f>
      </c>
      <c r="C28" s="17">
        <f>IF(SUMIF('明細'!$A$5:$A$500,$A28,'明細'!$F$5:$F$500)=0,"",SUMIF('明細'!$A$5:$A$500,$A28,'明細'!$F$5:$F$500))</f>
      </c>
      <c r="D28" s="18">
        <f>IF(COUNTIF('明細'!$A$5:$A$500,$A28)=0,"",COUNTIF('明細'!$A$5:$A$500,$A28))</f>
      </c>
      <c r="E28" s="19"/>
      <c r="F28" s="16">
        <f>IF('明細'!I29="","",'明細'!I29)</f>
      </c>
      <c r="G28" s="17">
        <f>IF(F28="","",IF(SUMIF('明細'!$C$5:$C$500,$F28,'明細'!$E$5:$E$500)=0,"",SUMIF('明細'!$C$5:$C$500,$F28,'明細'!$E$5:$E$500)))</f>
      </c>
      <c r="H28" s="17">
        <f>IF(G28="","",IF(SUMIF('明細'!$C$5:$C$500,$F28,'明細'!$F$5:$F$500)=0,"",SUMIF('明細'!$C$5:$C$500,$F28,'明細'!$F$5:$F$500)))</f>
      </c>
      <c r="I28" s="18">
        <f>IF(F28="","",IF(COUNTIF('明細'!$C$5:$C$500,$F28)=0,"",COUNTIF('明細'!$A$5:$C$500,$F28)))</f>
      </c>
    </row>
    <row r="29" spans="1:9" ht="11.25" customHeight="1">
      <c r="A29" s="25">
        <f>IF(A28="","",IF(A28&lt;VALUE(TEXT(DATE('明細'!$B$1,'明細'!$D$1,1+A28),"dd")),VALUE(TEXT(DATE('明細'!$B$1,'明細'!$D$1,1+A28),"dd")),""))</f>
        <v>26</v>
      </c>
      <c r="B29" s="17">
        <f>IF(SUMIF('明細'!$A$5:$A$500,$A29,'明細'!$E$5:$E$500)=0,"",SUMIF('明細'!$A$5:$A$500,$A29,'明細'!$E$5:$E$500))</f>
      </c>
      <c r="C29" s="17">
        <f>IF(SUMIF('明細'!$A$5:$A$500,$A29,'明細'!$F$5:$F$500)=0,"",SUMIF('明細'!$A$5:$A$500,$A29,'明細'!$F$5:$F$500))</f>
      </c>
      <c r="D29" s="18">
        <f>IF(COUNTIF('明細'!$A$5:$A$500,$A29)=0,"",COUNTIF('明細'!$A$5:$A$500,$A29))</f>
      </c>
      <c r="E29" s="19"/>
      <c r="F29" s="16">
        <f>IF('明細'!I30="","",'明細'!I30)</f>
      </c>
      <c r="G29" s="17">
        <f>IF(F29="","",IF(SUMIF('明細'!$C$5:$C$500,$F29,'明細'!$E$5:$E$500)=0,"",SUMIF('明細'!$C$5:$C$500,$F29,'明細'!$E$5:$E$500)))</f>
      </c>
      <c r="H29" s="17">
        <f>IF(G29="","",IF(SUMIF('明細'!$C$5:$C$500,$F29,'明細'!$F$5:$F$500)=0,"",SUMIF('明細'!$C$5:$C$500,$F29,'明細'!$F$5:$F$500)))</f>
      </c>
      <c r="I29" s="18">
        <f>IF(F29="","",IF(COUNTIF('明細'!$C$5:$C$500,$F29)=0,"",COUNTIF('明細'!$A$5:$C$500,$F29)))</f>
      </c>
    </row>
    <row r="30" spans="1:9" ht="11.25" customHeight="1">
      <c r="A30" s="25">
        <f>IF(A29="","",IF(A29&lt;VALUE(TEXT(DATE('明細'!$B$1,'明細'!$D$1,1+A29),"dd")),VALUE(TEXT(DATE('明細'!$B$1,'明細'!$D$1,1+A29),"dd")),""))</f>
        <v>27</v>
      </c>
      <c r="B30" s="17">
        <f>IF(SUMIF('明細'!$A$5:$A$500,$A30,'明細'!$E$5:$E$500)=0,"",SUMIF('明細'!$A$5:$A$500,$A30,'明細'!$E$5:$E$500))</f>
      </c>
      <c r="C30" s="17">
        <f>IF(SUMIF('明細'!$A$5:$A$500,$A30,'明細'!$F$5:$F$500)=0,"",SUMIF('明細'!$A$5:$A$500,$A30,'明細'!$F$5:$F$500))</f>
      </c>
      <c r="D30" s="18">
        <f>IF(COUNTIF('明細'!$A$5:$A$500,$A30)=0,"",COUNTIF('明細'!$A$5:$A$500,$A30))</f>
      </c>
      <c r="E30" s="19"/>
      <c r="F30" s="16">
        <f>IF('明細'!I31="","",'明細'!I31)</f>
      </c>
      <c r="G30" s="17">
        <f>IF(F30="","",IF(SUMIF('明細'!$C$5:$C$500,$F30,'明細'!$E$5:$E$500)=0,"",SUMIF('明細'!$C$5:$C$500,$F30,'明細'!$E$5:$E$500)))</f>
      </c>
      <c r="H30" s="17">
        <f>IF(G30="","",IF(SUMIF('明細'!$C$5:$C$500,$F30,'明細'!$F$5:$F$500)=0,"",SUMIF('明細'!$C$5:$C$500,$F30,'明細'!$F$5:$F$500)))</f>
      </c>
      <c r="I30" s="18">
        <f>IF(F30="","",IF(COUNTIF('明細'!$C$5:$C$500,$F30)=0,"",COUNTIF('明細'!$A$5:$C$500,$F30)))</f>
      </c>
    </row>
    <row r="31" spans="1:9" ht="11.25" customHeight="1">
      <c r="A31" s="25">
        <f>IF(A30="","",IF(A30&lt;VALUE(TEXT(DATE('明細'!$B$1,'明細'!$D$1,1+A30),"dd")),VALUE(TEXT(DATE('明細'!$B$1,'明細'!$D$1,1+A30),"dd")),""))</f>
        <v>28</v>
      </c>
      <c r="B31" s="17">
        <f>IF(SUMIF('明細'!$A$5:$A$500,$A31,'明細'!$E$5:$E$500)=0,"",SUMIF('明細'!$A$5:$A$500,$A31,'明細'!$E$5:$E$500))</f>
      </c>
      <c r="C31" s="17">
        <f>IF(SUMIF('明細'!$A$5:$A$500,$A31,'明細'!$F$5:$F$500)=0,"",SUMIF('明細'!$A$5:$A$500,$A31,'明細'!$F$5:$F$500))</f>
      </c>
      <c r="D31" s="18">
        <f>IF(COUNTIF('明細'!$A$5:$A$500,$A31)=0,"",COUNTIF('明細'!$A$5:$A$500,$A31))</f>
      </c>
      <c r="E31" s="19"/>
      <c r="F31" s="16">
        <f>IF('明細'!I32="","",'明細'!I32)</f>
      </c>
      <c r="G31" s="17">
        <f>IF(F31="","",IF(SUMIF('明細'!$C$5:$C$500,$F31,'明細'!$E$5:$E$500)=0,"",SUMIF('明細'!$C$5:$C$500,$F31,'明細'!$E$5:$E$500)))</f>
      </c>
      <c r="H31" s="17">
        <f>IF(G31="","",IF(SUMIF('明細'!$C$5:$C$500,$F31,'明細'!$F$5:$F$500)=0,"",SUMIF('明細'!$C$5:$C$500,$F31,'明細'!$F$5:$F$500)))</f>
      </c>
      <c r="I31" s="18">
        <f>IF(F31="","",IF(COUNTIF('明細'!$C$5:$C$500,$F31)=0,"",COUNTIF('明細'!$A$5:$C$500,$F31)))</f>
      </c>
    </row>
    <row r="32" spans="1:9" ht="11.25" customHeight="1">
      <c r="A32" s="25">
        <f>IF(A31="","",IF(A31&lt;VALUE(TEXT(DATE('明細'!$B$1,'明細'!$D$1,1+A31),"dd")),VALUE(TEXT(DATE('明細'!$B$1,'明細'!$D$1,1+A31),"dd")),""))</f>
        <v>29</v>
      </c>
      <c r="B32" s="17">
        <f>IF(SUMIF('明細'!$A$5:$A$500,$A32,'明細'!$E$5:$E$500)=0,"",SUMIF('明細'!$A$5:$A$500,$A32,'明細'!$E$5:$E$500))</f>
      </c>
      <c r="C32" s="17">
        <f>IF(SUMIF('明細'!$A$5:$A$500,$A32,'明細'!$F$5:$F$500)=0,"",SUMIF('明細'!$A$5:$A$500,$A32,'明細'!$F$5:$F$500))</f>
      </c>
      <c r="D32" s="18">
        <f>IF(COUNTIF('明細'!$A$5:$A$500,$A32)=0,"",COUNTIF('明細'!$A$5:$A$500,$A32))</f>
      </c>
      <c r="E32" s="19"/>
      <c r="F32" s="16">
        <f>IF('明細'!I33="","",'明細'!I33)</f>
      </c>
      <c r="G32" s="17">
        <f>IF(F32="","",IF(SUMIF('明細'!$C$5:$C$500,$F32,'明細'!$E$5:$E$500)=0,"",SUMIF('明細'!$C$5:$C$500,$F32,'明細'!$E$5:$E$500)))</f>
      </c>
      <c r="H32" s="17">
        <f>IF(G32="","",IF(SUMIF('明細'!$C$5:$C$500,$F32,'明細'!$F$5:$F$500)=0,"",SUMIF('明細'!$C$5:$C$500,$F32,'明細'!$F$5:$F$500)))</f>
      </c>
      <c r="I32" s="18">
        <f>IF(F32="","",IF(COUNTIF('明細'!$C$5:$C$500,$F32)=0,"",COUNTIF('明細'!$A$5:$C$500,$F32)))</f>
      </c>
    </row>
    <row r="33" spans="1:9" ht="11.25" customHeight="1">
      <c r="A33" s="25">
        <f>IF(A32="","",IF(A32&lt;VALUE(TEXT(DATE('明細'!$B$1,'明細'!$D$1,1+A32),"dd")),VALUE(TEXT(DATE('明細'!$B$1,'明細'!$D$1,1+A32),"dd")),""))</f>
        <v>30</v>
      </c>
      <c r="B33" s="17">
        <f>IF(SUMIF('明細'!$A$5:$A$500,$A33,'明細'!$E$5:$E$500)=0,"",SUMIF('明細'!$A$5:$A$500,$A33,'明細'!$E$5:$E$500))</f>
      </c>
      <c r="C33" s="17">
        <f>IF(SUMIF('明細'!$A$5:$A$500,$A33,'明細'!$F$5:$F$500)=0,"",SUMIF('明細'!$A$5:$A$500,$A33,'明細'!$F$5:$F$500))</f>
      </c>
      <c r="D33" s="18">
        <f>IF(COUNTIF('明細'!$A$5:$A$500,$A33)=0,"",COUNTIF('明細'!$A$5:$A$500,$A33))</f>
      </c>
      <c r="E33" s="19"/>
      <c r="F33" s="16">
        <f>IF('明細'!I34="","",'明細'!I34)</f>
      </c>
      <c r="G33" s="17">
        <f>IF(F33="","",IF(SUMIF('明細'!$C$5:$C$500,$F33,'明細'!$E$5:$E$500)=0,"",SUMIF('明細'!$C$5:$C$500,$F33,'明細'!$E$5:$E$500)))</f>
      </c>
      <c r="H33" s="17">
        <f>IF(G33="","",IF(SUMIF('明細'!$C$5:$C$500,$F33,'明細'!$F$5:$F$500)=0,"",SUMIF('明細'!$C$5:$C$500,$F33,'明細'!$F$5:$F$500)))</f>
      </c>
      <c r="I33" s="18">
        <f>IF(F33="","",IF(COUNTIF('明細'!$C$5:$C$500,$F33)=0,"",COUNTIF('明細'!$A$5:$C$500,$F33)))</f>
      </c>
    </row>
    <row r="34" spans="1:9" ht="11.25" customHeight="1" thickBot="1">
      <c r="A34" s="26">
        <f>IF(A33="","",IF(A33&lt;VALUE(TEXT(DATE('明細'!$B$1,'明細'!$D$1,1+A33),"dd")),VALUE(TEXT(DATE('明細'!$B$1,'明細'!$D$1,1+A33),"dd")),""))</f>
        <v>31</v>
      </c>
      <c r="B34" s="27">
        <f>IF(SUMIF('明細'!$A$5:$A$500,$A34,'明細'!$E$5:$E$500)=0,"",SUMIF('明細'!$A$5:$A$500,$A34,'明細'!$E$5:$E$500))</f>
      </c>
      <c r="C34" s="27">
        <f>IF(SUMIF('明細'!$A$5:$A$500,$A34,'明細'!$F$5:$F$500)=0,"",SUMIF('明細'!$A$5:$A$500,$A34,'明細'!$F$5:$F$500))</f>
      </c>
      <c r="D34" s="28">
        <f>IF(COUNTIF('明細'!$A$5:$A$500,$A34)=0,"",COUNTIF('明細'!$A$5:$A$500,$A34))</f>
      </c>
      <c r="E34" s="19"/>
      <c r="F34" s="30">
        <f>IF('明細'!I35="","",'明細'!I35)</f>
      </c>
      <c r="G34" s="27">
        <f>IF(F34="","",IF(SUMIF('明細'!$C$5:$C$500,$F34,'明細'!$E$5:$E$500)=0,"",SUMIF('明細'!$C$5:$C$500,$F34,'明細'!$E$5:$E$500)))</f>
      </c>
      <c r="H34" s="27">
        <f>IF(G34="","",IF(SUMIF('明細'!$C$5:$C$500,$F34,'明細'!$F$5:$F$500)=0,"",SUMIF('明細'!$C$5:$C$500,$F34,'明細'!$F$5:$F$500)))</f>
      </c>
      <c r="I34" s="28">
        <f>IF(F34="","",IF(COUNTIF('明細'!$C$5:$C$500,$F34)=0,"",COUNTIF('明細'!$A$5:$C$500,$F34)))</f>
      </c>
    </row>
    <row r="35" spans="1:9" ht="11.25" customHeight="1" thickTop="1">
      <c r="A35" s="29" t="s">
        <v>15</v>
      </c>
      <c r="B35" s="31">
        <f>SUM(B4:B34)</f>
        <v>112</v>
      </c>
      <c r="C35" s="31">
        <f>SUM(C4:C34)</f>
        <v>49000</v>
      </c>
      <c r="D35" s="32">
        <f>SUM(D4:D34)</f>
        <v>4</v>
      </c>
      <c r="E35" s="19"/>
      <c r="F35" s="29" t="s">
        <v>15</v>
      </c>
      <c r="G35" s="31">
        <f>SUM(G4:G34)</f>
        <v>112</v>
      </c>
      <c r="H35" s="31">
        <f>SUM(H4:H34)</f>
        <v>49000</v>
      </c>
      <c r="I35" s="32">
        <f>SUM(I4:I34)</f>
        <v>4</v>
      </c>
    </row>
    <row r="36" spans="1:9" ht="11.25" customHeight="1" thickBot="1">
      <c r="A36" s="20" t="s">
        <v>16</v>
      </c>
      <c r="B36" s="33">
        <f>ROUNDDOWN(B35/COUNT($D$4:$D$34),2)</f>
        <v>37.33</v>
      </c>
      <c r="C36" s="33">
        <f>ROUNDDOWN(C35/COUNT($D$4:$D$34),0)</f>
        <v>16333</v>
      </c>
      <c r="D36" s="21">
        <f>ROUNDDOWN(D35/COUNT($D$4:$D$34),2)</f>
        <v>1.33</v>
      </c>
      <c r="E36" s="19"/>
      <c r="F36" s="20" t="s">
        <v>16</v>
      </c>
      <c r="G36" s="33">
        <f>ROUNDDOWN(G35/COUNT($I$4:$I$34),2)</f>
        <v>56</v>
      </c>
      <c r="H36" s="33">
        <f>ROUNDDOWN(H35/COUNT($I$4:$I$34),2)</f>
        <v>24500</v>
      </c>
      <c r="I36" s="21">
        <f>ROUNDDOWN(I35/COUNT($I$4:$I$34),2)</f>
        <v>2</v>
      </c>
    </row>
    <row r="37" ht="6.75" customHeight="1"/>
    <row r="38" ht="6.75" customHeight="1"/>
    <row r="39" spans="1:9" ht="17.25">
      <c r="A39" s="37" t="str">
        <f>'明細'!$B$1&amp;"年"&amp;'明細'!$D$1&amp;"月　顧客別売上集計"</f>
        <v>2007年3月　顧客別売上集計</v>
      </c>
      <c r="B39" s="37"/>
      <c r="C39" s="37"/>
      <c r="D39" s="37"/>
      <c r="F39" s="37" t="str">
        <f>'明細'!$B$1&amp;"年"&amp;'明細'!$D$1&amp;"月　商品別売上集計"</f>
        <v>2007年3月　商品別売上集計</v>
      </c>
      <c r="G39" s="37"/>
      <c r="H39" s="37"/>
      <c r="I39" s="37"/>
    </row>
    <row r="40" ht="5.25" customHeight="1" thickBot="1"/>
    <row r="41" spans="1:9" ht="11.25" customHeight="1">
      <c r="A41" s="13" t="s">
        <v>10</v>
      </c>
      <c r="B41" s="14" t="s">
        <v>2</v>
      </c>
      <c r="C41" s="14" t="s">
        <v>3</v>
      </c>
      <c r="D41" s="15" t="s">
        <v>14</v>
      </c>
      <c r="F41" s="13" t="s">
        <v>10</v>
      </c>
      <c r="G41" s="14" t="s">
        <v>2</v>
      </c>
      <c r="H41" s="14" t="s">
        <v>3</v>
      </c>
      <c r="I41" s="15" t="s">
        <v>14</v>
      </c>
    </row>
    <row r="42" spans="1:9" ht="11.25" customHeight="1">
      <c r="A42" s="16" t="str">
        <f>IF('明細'!H5="","",'明細'!H5)</f>
        <v>小山商店</v>
      </c>
      <c r="B42" s="17">
        <f>IF($A42="","",IF(SUMIF('明細'!$B$5:$B$500,$A42,'明細'!$E$5:$E$500)=0,"",SUMIF('明細'!$B$5:$B$500,$A42,'明細'!$E$5:$E$500)))</f>
        <v>62</v>
      </c>
      <c r="C42" s="17">
        <f>IF($A42="","",IF(SUMIF('明細'!$B$5:$B$500,$A42,'明細'!$F$5:$F$500)=0,"",SUMIF('明細'!$B$5:$B$500,$A42,'明細'!$F$5:$F$500)))</f>
        <v>12000</v>
      </c>
      <c r="D42" s="18">
        <f>IF($A42="","",IF(COUNTIF('明細'!$B$5:$B$500,$A42)=0,"",COUNTIF('明細'!$B$5:$B$500,$A42)))</f>
        <v>2</v>
      </c>
      <c r="E42" s="19"/>
      <c r="F42" s="16" t="str">
        <f>IF('明細'!J5="","",'明細'!J5)</f>
        <v>すいか</v>
      </c>
      <c r="G42" s="17">
        <f>IF(F42="","",IF(SUMIF('明細'!$D$5:$D$500,$F42,'明細'!$E$5:$E$500)=0,"",SUMIF('明細'!$D$5:$D$500,$F42,'明細'!$E$5:$E$500)))</f>
        <v>20</v>
      </c>
      <c r="H42" s="17">
        <f>IF(F42="","",IF(SUMIF('明細'!$D$5:$D$500,F42,'明細'!$F$5:$F$500)=0,"",SUMIF('明細'!$D$5:$D$500,F42,'明細'!$F$5:$F$500)))</f>
        <v>6000</v>
      </c>
      <c r="I42" s="18">
        <f>IF(F42="","",IF(COUNTIF('明細'!$D$5:$D$500,F42)=0,"",COUNTIF('明細'!$D$5:$D$500,F42)))</f>
        <v>1</v>
      </c>
    </row>
    <row r="43" spans="1:9" ht="11.25" customHeight="1">
      <c r="A43" s="16" t="str">
        <f>IF('明細'!H6="","",'明細'!H6)</f>
        <v>大橋果物店</v>
      </c>
      <c r="B43" s="17">
        <f>IF($A43="","",IF(SUMIF('明細'!$B$5:$B$500,$A43,'明細'!$E$5:$E$500)=0,"",SUMIF('明細'!$B$5:$B$500,$A43,'明細'!$E$5:$E$500)))</f>
        <v>30</v>
      </c>
      <c r="C43" s="17">
        <f>IF($A43="","",IF(SUMIF('明細'!$B$5:$B$500,$A43,'明細'!$F$5:$F$500)=0,"",SUMIF('明細'!$B$5:$B$500,$A43,'明細'!$F$5:$F$500)))</f>
        <v>7000</v>
      </c>
      <c r="D43" s="18">
        <f>IF($A43="","",IF(COUNTIF('明細'!$B$5:$B$500,$A43)=0,"",COUNTIF('明細'!$B$5:$B$500,$A43)))</f>
        <v>1</v>
      </c>
      <c r="E43" s="19"/>
      <c r="F43" s="16" t="str">
        <f>IF('明細'!J6="","",'明細'!J6)</f>
        <v>オレンジ</v>
      </c>
      <c r="G43" s="17">
        <f>IF(F43="","",IF(SUMIF('明細'!$D$5:$D$500,$F43,'明細'!$E$5:$E$500)=0,"",SUMIF('明細'!$D$5:$D$500,$F43,'明細'!$E$5:$E$500)))</f>
        <v>92</v>
      </c>
      <c r="H43" s="17">
        <f>IF(F43="","",IF(SUMIF('明細'!$D$5:$D$500,F43,'明細'!$F$5:$F$500)=0,"",SUMIF('明細'!$D$5:$D$500,F43,'明細'!$F$5:$F$500)))</f>
        <v>43000</v>
      </c>
      <c r="I43" s="18">
        <f>IF(F43="","",IF(COUNTIF('明細'!$D$5:$D$500,F43)=0,"",COUNTIF('明細'!$D$5:$D$500,F43)))</f>
        <v>3</v>
      </c>
    </row>
    <row r="44" spans="1:9" ht="11.25" customHeight="1">
      <c r="A44" s="16" t="str">
        <f>IF('明細'!H7="","",'明細'!H7)</f>
        <v>スーパーササキ</v>
      </c>
      <c r="B44" s="17">
        <f>IF($A44="","",IF(SUMIF('明細'!$B$5:$B$500,$A44,'明細'!$E$5:$E$500)=0,"",SUMIF('明細'!$B$5:$B$500,$A44,'明細'!$E$5:$E$500)))</f>
        <v>20</v>
      </c>
      <c r="C44" s="17">
        <f>IF($A44="","",IF(SUMIF('明細'!$B$5:$B$500,$A44,'明細'!$F$5:$F$500)=0,"",SUMIF('明細'!$B$5:$B$500,$A44,'明細'!$F$5:$F$500)))</f>
        <v>30000</v>
      </c>
      <c r="D44" s="18">
        <f>IF($A44="","",IF(COUNTIF('明細'!$B$5:$B$500,$A44)=0,"",COUNTIF('明細'!$B$5:$B$500,$A44)))</f>
        <v>1</v>
      </c>
      <c r="E44" s="19"/>
      <c r="F44" s="16" t="str">
        <f>IF('明細'!J7="","",'明細'!J7)</f>
        <v>レモン</v>
      </c>
      <c r="G44" s="17">
        <f>IF(F44="","",IF(SUMIF('明細'!$D$5:$D$500,$F44,'明細'!$E$5:$E$500)=0,"",SUMIF('明細'!$D$5:$D$500,$F44,'明細'!$E$5:$E$500)))</f>
      </c>
      <c r="H44" s="17">
        <f>IF(F44="","",IF(SUMIF('明細'!$D$5:$D$500,F44,'明細'!$F$5:$F$500)=0,"",SUMIF('明細'!$D$5:$D$500,F44,'明細'!$F$5:$F$500)))</f>
      </c>
      <c r="I44" s="18">
        <f>IF(F44="","",IF(COUNTIF('明細'!$D$5:$D$500,F44)=0,"",COUNTIF('明細'!$D$5:$D$500,F44)))</f>
      </c>
    </row>
    <row r="45" spans="1:9" ht="11.25" customHeight="1">
      <c r="A45" s="16">
        <f>IF('明細'!H8="","",'明細'!H8)</f>
      </c>
      <c r="B45" s="17">
        <f>IF($A45="","",IF(SUMIF('明細'!$B$5:$B$500,$A45,'明細'!$E$5:$E$500)=0,"",SUMIF('明細'!$B$5:$B$500,$A45,'明細'!$E$5:$E$500)))</f>
      </c>
      <c r="C45" s="17">
        <f>IF($A45="","",IF(SUMIF('明細'!$B$5:$B$500,$A45,'明細'!$F$5:$F$500)=0,"",SUMIF('明細'!$B$5:$B$500,$A45,'明細'!$F$5:$F$500)))</f>
      </c>
      <c r="D45" s="18">
        <f>IF($A45="","",IF(COUNTIF('明細'!$B$5:$B$500,$A45)=0,"",COUNTIF('明細'!$B$5:$B$500,$A45)))</f>
      </c>
      <c r="E45" s="19"/>
      <c r="F45" s="16">
        <f>IF('明細'!J8="","",'明細'!J8)</f>
      </c>
      <c r="G45" s="17">
        <f>IF(F45="","",IF(SUMIF('明細'!$D$5:$D$500,$F45,'明細'!$E$5:$E$500)=0,"",SUMIF('明細'!$D$5:$D$500,$F45,'明細'!$E$5:$E$500)))</f>
      </c>
      <c r="H45" s="17">
        <f>IF(F45="","",IF(SUMIF('明細'!$D$5:$D$500,F45,'明細'!$F$5:$F$500)=0,"",SUMIF('明細'!$D$5:$D$500,F45,'明細'!$F$5:$F$500)))</f>
      </c>
      <c r="I45" s="18">
        <f>IF(F45="","",IF(COUNTIF('明細'!$D$5:$D$500,F45)=0,"",COUNTIF('明細'!$D$5:$D$500,F45)))</f>
      </c>
    </row>
    <row r="46" spans="1:9" ht="11.25" customHeight="1">
      <c r="A46" s="16">
        <f>IF('明細'!H9="","",'明細'!H9)</f>
      </c>
      <c r="B46" s="17">
        <f>IF($A46="","",IF(SUMIF('明細'!$B$5:$B$500,$A46,'明細'!$E$5:$E$500)=0,"",SUMIF('明細'!$B$5:$B$500,$A46,'明細'!$E$5:$E$500)))</f>
      </c>
      <c r="C46" s="17">
        <f>IF($A46="","",IF(SUMIF('明細'!$B$5:$B$500,$A46,'明細'!$F$5:$F$500)=0,"",SUMIF('明細'!$B$5:$B$500,$A46,'明細'!$F$5:$F$500)))</f>
      </c>
      <c r="D46" s="18">
        <f>IF($A46="","",IF(COUNTIF('明細'!$B$5:$B$500,$A46)=0,"",COUNTIF('明細'!$B$5:$B$500,$A46)))</f>
      </c>
      <c r="E46" s="19"/>
      <c r="F46" s="16">
        <f>IF('明細'!J9="","",'明細'!J9)</f>
      </c>
      <c r="G46" s="17">
        <f>IF(F46="","",IF(SUMIF('明細'!$D$5:$D$500,$F46,'明細'!$E$5:$E$500)=0,"",SUMIF('明細'!$D$5:$D$500,$F46,'明細'!$E$5:$E$500)))</f>
      </c>
      <c r="H46" s="17">
        <f>IF(F46="","",IF(SUMIF('明細'!$D$5:$D$500,F46,'明細'!$F$5:$F$500)=0,"",SUMIF('明細'!$D$5:$D$500,F46,'明細'!$F$5:$F$500)))</f>
      </c>
      <c r="I46" s="18">
        <f>IF(F46="","",IF(COUNTIF('明細'!$D$5:$D$500,F46)=0,"",COUNTIF('明細'!$D$5:$D$500,F46)))</f>
      </c>
    </row>
    <row r="47" spans="1:9" ht="11.25" customHeight="1">
      <c r="A47" s="16">
        <f>IF('明細'!H10="","",'明細'!H10)</f>
      </c>
      <c r="B47" s="17">
        <f>IF($A47="","",IF(SUMIF('明細'!$B$5:$B$500,$A47,'明細'!$E$5:$E$500)=0,"",SUMIF('明細'!$B$5:$B$500,$A47,'明細'!$E$5:$E$500)))</f>
      </c>
      <c r="C47" s="17">
        <f>IF($A47="","",IF(SUMIF('明細'!$B$5:$B$500,$A47,'明細'!$F$5:$F$500)=0,"",SUMIF('明細'!$B$5:$B$500,$A47,'明細'!$F$5:$F$500)))</f>
      </c>
      <c r="D47" s="18">
        <f>IF($A47="","",IF(COUNTIF('明細'!$B$5:$B$500,$A47)=0,"",COUNTIF('明細'!$B$5:$B$500,$A47)))</f>
      </c>
      <c r="E47" s="19"/>
      <c r="F47" s="16">
        <f>IF('明細'!J10="","",'明細'!J10)</f>
      </c>
      <c r="G47" s="17">
        <f>IF(F47="","",IF(SUMIF('明細'!$D$5:$D$500,$F47,'明細'!$E$5:$E$500)=0,"",SUMIF('明細'!$D$5:$D$500,$F47,'明細'!$E$5:$E$500)))</f>
      </c>
      <c r="H47" s="17">
        <f>IF(F47="","",IF(SUMIF('明細'!$D$5:$D$500,F47,'明細'!$F$5:$F$500)=0,"",SUMIF('明細'!$D$5:$D$500,F47,'明細'!$F$5:$F$500)))</f>
      </c>
      <c r="I47" s="18">
        <f>IF(F47="","",IF(COUNTIF('明細'!$D$5:$D$500,F47)=0,"",COUNTIF('明細'!$D$5:$D$500,F47)))</f>
      </c>
    </row>
    <row r="48" spans="1:9" ht="11.25" customHeight="1">
      <c r="A48" s="16">
        <f>IF('明細'!H11="","",'明細'!H11)</f>
      </c>
      <c r="B48" s="17">
        <f>IF($A48="","",IF(SUMIF('明細'!$B$5:$B$500,$A48,'明細'!$E$5:$E$500)=0,"",SUMIF('明細'!$B$5:$B$500,$A48,'明細'!$E$5:$E$500)))</f>
      </c>
      <c r="C48" s="17">
        <f>IF($A48="","",IF(SUMIF('明細'!$B$5:$B$500,$A48,'明細'!$F$5:$F$500)=0,"",SUMIF('明細'!$B$5:$B$500,$A48,'明細'!$F$5:$F$500)))</f>
      </c>
      <c r="D48" s="18">
        <f>IF($A48="","",IF(COUNTIF('明細'!$B$5:$B$500,$A48)=0,"",COUNTIF('明細'!$B$5:$B$500,$A48)))</f>
      </c>
      <c r="E48" s="19"/>
      <c r="F48" s="16">
        <f>IF('明細'!J11="","",'明細'!J11)</f>
      </c>
      <c r="G48" s="17">
        <f>IF(F48="","",IF(SUMIF('明細'!$D$5:$D$500,$F48,'明細'!$E$5:$E$500)=0,"",SUMIF('明細'!$D$5:$D$500,$F48,'明細'!$E$5:$E$500)))</f>
      </c>
      <c r="H48" s="17">
        <f>IF(F48="","",IF(SUMIF('明細'!$D$5:$D$500,F48,'明細'!$F$5:$F$500)=0,"",SUMIF('明細'!$D$5:$D$500,F48,'明細'!$F$5:$F$500)))</f>
      </c>
      <c r="I48" s="18">
        <f>IF(F48="","",IF(COUNTIF('明細'!$D$5:$D$500,F48)=0,"",COUNTIF('明細'!$D$5:$D$500,F48)))</f>
      </c>
    </row>
    <row r="49" spans="1:9" ht="11.25" customHeight="1">
      <c r="A49" s="16">
        <f>IF('明細'!H12="","",'明細'!H12)</f>
      </c>
      <c r="B49" s="17">
        <f>IF($A49="","",IF(SUMIF('明細'!$B$5:$B$500,$A49,'明細'!$E$5:$E$500)=0,"",SUMIF('明細'!$B$5:$B$500,$A49,'明細'!$E$5:$E$500)))</f>
      </c>
      <c r="C49" s="17">
        <f>IF($A49="","",IF(SUMIF('明細'!$B$5:$B$500,$A49,'明細'!$F$5:$F$500)=0,"",SUMIF('明細'!$B$5:$B$500,$A49,'明細'!$F$5:$F$500)))</f>
      </c>
      <c r="D49" s="18">
        <f>IF($A49="","",IF(COUNTIF('明細'!$B$5:$B$500,$A49)=0,"",COUNTIF('明細'!$B$5:$B$500,$A49)))</f>
      </c>
      <c r="E49" s="19"/>
      <c r="F49" s="16">
        <f>IF('明細'!J12="","",'明細'!J12)</f>
      </c>
      <c r="G49" s="17">
        <f>IF(F49="","",IF(SUMIF('明細'!$D$5:$D$500,$F49,'明細'!$E$5:$E$500)=0,"",SUMIF('明細'!$D$5:$D$500,$F49,'明細'!$E$5:$E$500)))</f>
      </c>
      <c r="H49" s="17">
        <f>IF(F49="","",IF(SUMIF('明細'!$D$5:$D$500,F49,'明細'!$F$5:$F$500)=0,"",SUMIF('明細'!$D$5:$D$500,F49,'明細'!$F$5:$F$500)))</f>
      </c>
      <c r="I49" s="18">
        <f>IF(F49="","",IF(COUNTIF('明細'!$D$5:$D$500,F49)=0,"",COUNTIF('明細'!$D$5:$D$500,F49)))</f>
      </c>
    </row>
    <row r="50" spans="1:9" ht="11.25" customHeight="1">
      <c r="A50" s="16">
        <f>IF('明細'!H13="","",'明細'!H13)</f>
      </c>
      <c r="B50" s="17">
        <f>IF($A50="","",IF(SUMIF('明細'!$B$5:$B$500,$A50,'明細'!$E$5:$E$500)=0,"",SUMIF('明細'!$B$5:$B$500,$A50,'明細'!$E$5:$E$500)))</f>
      </c>
      <c r="C50" s="17">
        <f>IF($A50="","",IF(SUMIF('明細'!$B$5:$B$500,$A50,'明細'!$F$5:$F$500)=0,"",SUMIF('明細'!$B$5:$B$500,$A50,'明細'!$F$5:$F$500)))</f>
      </c>
      <c r="D50" s="18">
        <f>IF($A50="","",IF(COUNTIF('明細'!$B$5:$B$500,$A50)=0,"",COUNTIF('明細'!$B$5:$B$500,$A50)))</f>
      </c>
      <c r="E50" s="19"/>
      <c r="F50" s="16">
        <f>IF('明細'!J13="","",'明細'!J13)</f>
      </c>
      <c r="G50" s="17">
        <f>IF(F50="","",IF(SUMIF('明細'!$D$5:$D$500,$F50,'明細'!$E$5:$E$500)=0,"",SUMIF('明細'!$D$5:$D$500,$F50,'明細'!$E$5:$E$500)))</f>
      </c>
      <c r="H50" s="17">
        <f>IF(F50="","",IF(SUMIF('明細'!$D$5:$D$500,F50,'明細'!$F$5:$F$500)=0,"",SUMIF('明細'!$D$5:$D$500,F50,'明細'!$F$5:$F$500)))</f>
      </c>
      <c r="I50" s="18">
        <f>IF(F50="","",IF(COUNTIF('明細'!$D$5:$D$500,F50)=0,"",COUNTIF('明細'!$D$5:$D$500,F50)))</f>
      </c>
    </row>
    <row r="51" spans="1:9" ht="11.25" customHeight="1">
      <c r="A51" s="16">
        <f>IF('明細'!H14="","",'明細'!H14)</f>
      </c>
      <c r="B51" s="17">
        <f>IF($A51="","",IF(SUMIF('明細'!$B$5:$B$500,$A51,'明細'!$E$5:$E$500)=0,"",SUMIF('明細'!$B$5:$B$500,$A51,'明細'!$E$5:$E$500)))</f>
      </c>
      <c r="C51" s="17">
        <f>IF($A51="","",IF(SUMIF('明細'!$B$5:$B$500,$A51,'明細'!$F$5:$F$500)=0,"",SUMIF('明細'!$B$5:$B$500,$A51,'明細'!$F$5:$F$500)))</f>
      </c>
      <c r="D51" s="18">
        <f>IF($A51="","",IF(COUNTIF('明細'!$B$5:$B$500,$A51)=0,"",COUNTIF('明細'!$B$5:$B$500,$A51)))</f>
      </c>
      <c r="E51" s="19"/>
      <c r="F51" s="16">
        <f>IF('明細'!J14="","",'明細'!J14)</f>
      </c>
      <c r="G51" s="17">
        <f>IF(F51="","",IF(SUMIF('明細'!$D$5:$D$500,$F51,'明細'!$E$5:$E$500)=0,"",SUMIF('明細'!$D$5:$D$500,$F51,'明細'!$E$5:$E$500)))</f>
      </c>
      <c r="H51" s="17">
        <f>IF(F51="","",IF(SUMIF('明細'!$D$5:$D$500,F51,'明細'!$F$5:$F$500)=0,"",SUMIF('明細'!$D$5:$D$500,F51,'明細'!$F$5:$F$500)))</f>
      </c>
      <c r="I51" s="18">
        <f>IF(F51="","",IF(COUNTIF('明細'!$D$5:$D$500,F51)=0,"",COUNTIF('明細'!$D$5:$D$500,F51)))</f>
      </c>
    </row>
    <row r="52" spans="1:9" ht="11.25" customHeight="1">
      <c r="A52" s="16">
        <f>IF('明細'!H15="","",'明細'!H15)</f>
      </c>
      <c r="B52" s="17">
        <f>IF($A52="","",IF(SUMIF('明細'!$B$5:$B$500,$A52,'明細'!$E$5:$E$500)=0,"",SUMIF('明細'!$B$5:$B$500,$A52,'明細'!$E$5:$E$500)))</f>
      </c>
      <c r="C52" s="17">
        <f>IF($A52="","",IF(SUMIF('明細'!$B$5:$B$500,$A52,'明細'!$F$5:$F$500)=0,"",SUMIF('明細'!$B$5:$B$500,$A52,'明細'!$F$5:$F$500)))</f>
      </c>
      <c r="D52" s="18">
        <f>IF($A52="","",IF(COUNTIF('明細'!$B$5:$B$500,$A52)=0,"",COUNTIF('明細'!$B$5:$B$500,$A52)))</f>
      </c>
      <c r="E52" s="19"/>
      <c r="F52" s="16">
        <f>IF('明細'!J15="","",'明細'!J15)</f>
      </c>
      <c r="G52" s="17">
        <f>IF(F52="","",IF(SUMIF('明細'!$D$5:$D$500,$F52,'明細'!$E$5:$E$500)=0,"",SUMIF('明細'!$D$5:$D$500,$F52,'明細'!$E$5:$E$500)))</f>
      </c>
      <c r="H52" s="17">
        <f>IF(F52="","",IF(SUMIF('明細'!$D$5:$D$500,F52,'明細'!$F$5:$F$500)=0,"",SUMIF('明細'!$D$5:$D$500,F52,'明細'!$F$5:$F$500)))</f>
      </c>
      <c r="I52" s="18">
        <f>IF(F52="","",IF(COUNTIF('明細'!$D$5:$D$500,F52)=0,"",COUNTIF('明細'!$D$5:$D$500,F52)))</f>
      </c>
    </row>
    <row r="53" spans="1:9" ht="11.25" customHeight="1">
      <c r="A53" s="16">
        <f>IF('明細'!H16="","",'明細'!H16)</f>
      </c>
      <c r="B53" s="17">
        <f>IF($A53="","",IF(SUMIF('明細'!$B$5:$B$500,$A53,'明細'!$E$5:$E$500)=0,"",SUMIF('明細'!$B$5:$B$500,$A53,'明細'!$E$5:$E$500)))</f>
      </c>
      <c r="C53" s="17">
        <f>IF($A53="","",IF(SUMIF('明細'!$B$5:$B$500,$A53,'明細'!$F$5:$F$500)=0,"",SUMIF('明細'!$B$5:$B$500,$A53,'明細'!$F$5:$F$500)))</f>
      </c>
      <c r="D53" s="18">
        <f>IF($A53="","",IF(COUNTIF('明細'!$B$5:$B$500,$A53)=0,"",COUNTIF('明細'!$B$5:$B$500,$A53)))</f>
      </c>
      <c r="E53" s="19"/>
      <c r="F53" s="16">
        <f>IF('明細'!J16="","",'明細'!J16)</f>
      </c>
      <c r="G53" s="17">
        <f>IF(F53="","",IF(SUMIF('明細'!$D$5:$D$500,$F53,'明細'!$E$5:$E$500)=0,"",SUMIF('明細'!$D$5:$D$500,$F53,'明細'!$E$5:$E$500)))</f>
      </c>
      <c r="H53" s="17">
        <f>IF(F53="","",IF(SUMIF('明細'!$D$5:$D$500,F53,'明細'!$F$5:$F$500)=0,"",SUMIF('明細'!$D$5:$D$500,F53,'明細'!$F$5:$F$500)))</f>
      </c>
      <c r="I53" s="18">
        <f>IF(F53="","",IF(COUNTIF('明細'!$D$5:$D$500,F53)=0,"",COUNTIF('明細'!$D$5:$D$500,F53)))</f>
      </c>
    </row>
    <row r="54" spans="1:9" ht="11.25" customHeight="1">
      <c r="A54" s="16">
        <f>IF('明細'!H17="","",'明細'!H17)</f>
      </c>
      <c r="B54" s="17">
        <f>IF($A54="","",IF(SUMIF('明細'!$B$5:$B$500,$A54,'明細'!$E$5:$E$500)=0,"",SUMIF('明細'!$B$5:$B$500,$A54,'明細'!$E$5:$E$500)))</f>
      </c>
      <c r="C54" s="17">
        <f>IF($A54="","",IF(SUMIF('明細'!$B$5:$B$500,$A54,'明細'!$F$5:$F$500)=0,"",SUMIF('明細'!$B$5:$B$500,$A54,'明細'!$F$5:$F$500)))</f>
      </c>
      <c r="D54" s="18">
        <f>IF($A54="","",IF(COUNTIF('明細'!$B$5:$B$500,$A54)=0,"",COUNTIF('明細'!$B$5:$B$500,$A54)))</f>
      </c>
      <c r="E54" s="19"/>
      <c r="F54" s="16">
        <f>IF('明細'!J17="","",'明細'!J17)</f>
      </c>
      <c r="G54" s="17">
        <f>IF(F54="","",IF(SUMIF('明細'!$D$5:$D$500,$F54,'明細'!$E$5:$E$500)=0,"",SUMIF('明細'!$D$5:$D$500,$F54,'明細'!$E$5:$E$500)))</f>
      </c>
      <c r="H54" s="17">
        <f>IF(F54="","",IF(SUMIF('明細'!$D$5:$D$500,F54,'明細'!$F$5:$F$500)=0,"",SUMIF('明細'!$D$5:$D$500,F54,'明細'!$F$5:$F$500)))</f>
      </c>
      <c r="I54" s="18">
        <f>IF(F54="","",IF(COUNTIF('明細'!$D$5:$D$500,F54)=0,"",COUNTIF('明細'!$D$5:$D$500,F54)))</f>
      </c>
    </row>
    <row r="55" spans="1:9" ht="11.25" customHeight="1">
      <c r="A55" s="16">
        <f>IF('明細'!H18="","",'明細'!H18)</f>
      </c>
      <c r="B55" s="17">
        <f>IF($A55="","",IF(SUMIF('明細'!$B$5:$B$500,$A55,'明細'!$E$5:$E$500)=0,"",SUMIF('明細'!$B$5:$B$500,$A55,'明細'!$E$5:$E$500)))</f>
      </c>
      <c r="C55" s="17">
        <f>IF($A55="","",IF(SUMIF('明細'!$B$5:$B$500,$A55,'明細'!$F$5:$F$500)=0,"",SUMIF('明細'!$B$5:$B$500,$A55,'明細'!$F$5:$F$500)))</f>
      </c>
      <c r="D55" s="18">
        <f>IF($A55="","",IF(COUNTIF('明細'!$B$5:$B$500,$A55)=0,"",COUNTIF('明細'!$B$5:$B$500,$A55)))</f>
      </c>
      <c r="E55" s="19"/>
      <c r="F55" s="16">
        <f>IF('明細'!J18="","",'明細'!J18)</f>
      </c>
      <c r="G55" s="17">
        <f>IF(F55="","",IF(SUMIF('明細'!$D$5:$D$500,$F55,'明細'!$E$5:$E$500)=0,"",SUMIF('明細'!$D$5:$D$500,$F55,'明細'!$E$5:$E$500)))</f>
      </c>
      <c r="H55" s="17">
        <f>IF(F55="","",IF(SUMIF('明細'!$D$5:$D$500,F55,'明細'!$F$5:$F$500)=0,"",SUMIF('明細'!$D$5:$D$500,F55,'明細'!$F$5:$F$500)))</f>
      </c>
      <c r="I55" s="18">
        <f>IF(F55="","",IF(COUNTIF('明細'!$D$5:$D$500,F55)=0,"",COUNTIF('明細'!$D$5:$D$500,F55)))</f>
      </c>
    </row>
    <row r="56" spans="1:9" ht="11.25" customHeight="1">
      <c r="A56" s="16">
        <f>IF('明細'!H19="","",'明細'!H19)</f>
      </c>
      <c r="B56" s="17">
        <f>IF($A56="","",IF(SUMIF('明細'!$B$5:$B$500,$A56,'明細'!$E$5:$E$500)=0,"",SUMIF('明細'!$B$5:$B$500,$A56,'明細'!$E$5:$E$500)))</f>
      </c>
      <c r="C56" s="17">
        <f>IF($A56="","",IF(SUMIF('明細'!$B$5:$B$500,$A56,'明細'!$F$5:$F$500)=0,"",SUMIF('明細'!$B$5:$B$500,$A56,'明細'!$F$5:$F$500)))</f>
      </c>
      <c r="D56" s="18">
        <f>IF($A56="","",IF(COUNTIF('明細'!$B$5:$B$500,$A56)=0,"",COUNTIF('明細'!$B$5:$B$500,$A56)))</f>
      </c>
      <c r="E56" s="19"/>
      <c r="F56" s="16">
        <f>IF('明細'!J19="","",'明細'!J19)</f>
      </c>
      <c r="G56" s="17">
        <f>IF(F56="","",IF(SUMIF('明細'!$D$5:$D$500,$F56,'明細'!$E$5:$E$500)=0,"",SUMIF('明細'!$D$5:$D$500,$F56,'明細'!$E$5:$E$500)))</f>
      </c>
      <c r="H56" s="17">
        <f>IF(F56="","",IF(SUMIF('明細'!$D$5:$D$500,F56,'明細'!$F$5:$F$500)=0,"",SUMIF('明細'!$D$5:$D$500,F56,'明細'!$F$5:$F$500)))</f>
      </c>
      <c r="I56" s="18">
        <f>IF(F56="","",IF(COUNTIF('明細'!$D$5:$D$500,F56)=0,"",COUNTIF('明細'!$D$5:$D$500,F56)))</f>
      </c>
    </row>
    <row r="57" spans="1:9" ht="11.25" customHeight="1">
      <c r="A57" s="16">
        <f>IF('明細'!H20="","",'明細'!H20)</f>
      </c>
      <c r="B57" s="17">
        <f>IF($A57="","",IF(SUMIF('明細'!$B$5:$B$500,$A57,'明細'!$E$5:$E$500)=0,"",SUMIF('明細'!$B$5:$B$500,$A57,'明細'!$E$5:$E$500)))</f>
      </c>
      <c r="C57" s="17">
        <f>IF($A57="","",IF(SUMIF('明細'!$B$5:$B$500,$A57,'明細'!$F$5:$F$500)=0,"",SUMIF('明細'!$B$5:$B$500,$A57,'明細'!$F$5:$F$500)))</f>
      </c>
      <c r="D57" s="18">
        <f>IF($A57="","",IF(COUNTIF('明細'!$B$5:$B$500,$A57)=0,"",COUNTIF('明細'!$B$5:$B$500,$A57)))</f>
      </c>
      <c r="E57" s="19"/>
      <c r="F57" s="16">
        <f>IF('明細'!J20="","",'明細'!J20)</f>
      </c>
      <c r="G57" s="17">
        <f>IF(F57="","",IF(SUMIF('明細'!$D$5:$D$500,$F57,'明細'!$E$5:$E$500)=0,"",SUMIF('明細'!$D$5:$D$500,$F57,'明細'!$E$5:$E$500)))</f>
      </c>
      <c r="H57" s="17">
        <f>IF(F57="","",IF(SUMIF('明細'!$D$5:$D$500,F57,'明細'!$F$5:$F$500)=0,"",SUMIF('明細'!$D$5:$D$500,F57,'明細'!$F$5:$F$500)))</f>
      </c>
      <c r="I57" s="18">
        <f>IF(F57="","",IF(COUNTIF('明細'!$D$5:$D$500,F57)=0,"",COUNTIF('明細'!$D$5:$D$500,F57)))</f>
      </c>
    </row>
    <row r="58" spans="1:9" ht="11.25" customHeight="1">
      <c r="A58" s="16">
        <f>IF('明細'!H21="","",'明細'!H21)</f>
      </c>
      <c r="B58" s="17">
        <f>IF($A58="","",IF(SUMIF('明細'!$B$5:$B$500,$A58,'明細'!$E$5:$E$500)=0,"",SUMIF('明細'!$B$5:$B$500,$A58,'明細'!$E$5:$E$500)))</f>
      </c>
      <c r="C58" s="17">
        <f>IF($A58="","",IF(SUMIF('明細'!$B$5:$B$500,$A58,'明細'!$F$5:$F$500)=0,"",SUMIF('明細'!$B$5:$B$500,$A58,'明細'!$F$5:$F$500)))</f>
      </c>
      <c r="D58" s="18">
        <f>IF($A58="","",IF(COUNTIF('明細'!$B$5:$B$500,$A58)=0,"",COUNTIF('明細'!$B$5:$B$500,$A58)))</f>
      </c>
      <c r="E58" s="19"/>
      <c r="F58" s="16">
        <f>IF('明細'!J21="","",'明細'!J21)</f>
      </c>
      <c r="G58" s="17">
        <f>IF(F58="","",IF(SUMIF('明細'!$D$5:$D$500,$F58,'明細'!$E$5:$E$500)=0,"",SUMIF('明細'!$D$5:$D$500,$F58,'明細'!$E$5:$E$500)))</f>
      </c>
      <c r="H58" s="17">
        <f>IF(F58="","",IF(SUMIF('明細'!$D$5:$D$500,F58,'明細'!$F$5:$F$500)=0,"",SUMIF('明細'!$D$5:$D$500,F58,'明細'!$F$5:$F$500)))</f>
      </c>
      <c r="I58" s="18">
        <f>IF(F58="","",IF(COUNTIF('明細'!$D$5:$D$500,F58)=0,"",COUNTIF('明細'!$D$5:$D$500,F58)))</f>
      </c>
    </row>
    <row r="59" spans="1:9" ht="11.25" customHeight="1">
      <c r="A59" s="16">
        <f>IF('明細'!H22="","",'明細'!H22)</f>
      </c>
      <c r="B59" s="17">
        <f>IF($A59="","",IF(SUMIF('明細'!$B$5:$B$500,$A59,'明細'!$E$5:$E$500)=0,"",SUMIF('明細'!$B$5:$B$500,$A59,'明細'!$E$5:$E$500)))</f>
      </c>
      <c r="C59" s="17">
        <f>IF($A59="","",IF(SUMIF('明細'!$B$5:$B$500,$A59,'明細'!$F$5:$F$500)=0,"",SUMIF('明細'!$B$5:$B$500,$A59,'明細'!$F$5:$F$500)))</f>
      </c>
      <c r="D59" s="18">
        <f>IF($A59="","",IF(COUNTIF('明細'!$B$5:$B$500,$A59)=0,"",COUNTIF('明細'!$B$5:$B$500,$A59)))</f>
      </c>
      <c r="E59" s="19"/>
      <c r="F59" s="16">
        <f>IF('明細'!J22="","",'明細'!J22)</f>
      </c>
      <c r="G59" s="17">
        <f>IF(F59="","",IF(SUMIF('明細'!$D$5:$D$500,$F59,'明細'!$E$5:$E$500)=0,"",SUMIF('明細'!$D$5:$D$500,$F59,'明細'!$E$5:$E$500)))</f>
      </c>
      <c r="H59" s="17">
        <f>IF(F59="","",IF(SUMIF('明細'!$D$5:$D$500,F59,'明細'!$F$5:$F$500)=0,"",SUMIF('明細'!$D$5:$D$500,F59,'明細'!$F$5:$F$500)))</f>
      </c>
      <c r="I59" s="18">
        <f>IF(F59="","",IF(COUNTIF('明細'!$D$5:$D$500,F59)=0,"",COUNTIF('明細'!$D$5:$D$500,F59)))</f>
      </c>
    </row>
    <row r="60" spans="1:9" ht="11.25" customHeight="1">
      <c r="A60" s="16">
        <f>IF('明細'!H23="","",'明細'!H23)</f>
      </c>
      <c r="B60" s="17">
        <f>IF($A60="","",IF(SUMIF('明細'!$B$5:$B$500,$A60,'明細'!$E$5:$E$500)=0,"",SUMIF('明細'!$B$5:$B$500,$A60,'明細'!$E$5:$E$500)))</f>
      </c>
      <c r="C60" s="17">
        <f>IF($A60="","",IF(SUMIF('明細'!$B$5:$B$500,$A60,'明細'!$F$5:$F$500)=0,"",SUMIF('明細'!$B$5:$B$500,$A60,'明細'!$F$5:$F$500)))</f>
      </c>
      <c r="D60" s="18">
        <f>IF($A60="","",IF(COUNTIF('明細'!$B$5:$B$500,$A60)=0,"",COUNTIF('明細'!$B$5:$B$500,$A60)))</f>
      </c>
      <c r="E60" s="19"/>
      <c r="F60" s="16">
        <f>IF('明細'!J23="","",'明細'!J23)</f>
      </c>
      <c r="G60" s="17">
        <f>IF(F60="","",IF(SUMIF('明細'!$D$5:$D$500,$F60,'明細'!$E$5:$E$500)=0,"",SUMIF('明細'!$D$5:$D$500,$F60,'明細'!$E$5:$E$500)))</f>
      </c>
      <c r="H60" s="17">
        <f>IF(F60="","",IF(SUMIF('明細'!$D$5:$D$500,F60,'明細'!$F$5:$F$500)=0,"",SUMIF('明細'!$D$5:$D$500,F60,'明細'!$F$5:$F$500)))</f>
      </c>
      <c r="I60" s="18">
        <f>IF(F60="","",IF(COUNTIF('明細'!$D$5:$D$500,F60)=0,"",COUNTIF('明細'!$D$5:$D$500,F60)))</f>
      </c>
    </row>
    <row r="61" spans="1:9" ht="11.25" customHeight="1">
      <c r="A61" s="16">
        <f>IF('明細'!H24="","",'明細'!H24)</f>
      </c>
      <c r="B61" s="17">
        <f>IF($A61="","",IF(SUMIF('明細'!$B$5:$B$500,$A61,'明細'!$E$5:$E$500)=0,"",SUMIF('明細'!$B$5:$B$500,$A61,'明細'!$E$5:$E$500)))</f>
      </c>
      <c r="C61" s="17">
        <f>IF($A61="","",IF(SUMIF('明細'!$B$5:$B$500,$A61,'明細'!$F$5:$F$500)=0,"",SUMIF('明細'!$B$5:$B$500,$A61,'明細'!$F$5:$F$500)))</f>
      </c>
      <c r="D61" s="18">
        <f>IF($A61="","",IF(COUNTIF('明細'!$B$5:$B$500,$A61)=0,"",COUNTIF('明細'!$B$5:$B$500,$A61)))</f>
      </c>
      <c r="E61" s="19"/>
      <c r="F61" s="16">
        <f>IF('明細'!J24="","",'明細'!J24)</f>
      </c>
      <c r="G61" s="17">
        <f>IF(F61="","",IF(SUMIF('明細'!$D$5:$D$500,$F61,'明細'!$E$5:$E$500)=0,"",SUMIF('明細'!$D$5:$D$500,$F61,'明細'!$E$5:$E$500)))</f>
      </c>
      <c r="H61" s="17">
        <f>IF(F61="","",IF(SUMIF('明細'!$D$5:$D$500,F61,'明細'!$F$5:$F$500)=0,"",SUMIF('明細'!$D$5:$D$500,F61,'明細'!$F$5:$F$500)))</f>
      </c>
      <c r="I61" s="18">
        <f>IF(F61="","",IF(COUNTIF('明細'!$D$5:$D$500,F61)=0,"",COUNTIF('明細'!$D$5:$D$500,F61)))</f>
      </c>
    </row>
    <row r="62" spans="1:9" ht="11.25" customHeight="1">
      <c r="A62" s="16">
        <f>IF('明細'!H25="","",'明細'!H25)</f>
      </c>
      <c r="B62" s="17">
        <f>IF($A62="","",IF(SUMIF('明細'!$B$5:$B$500,$A62,'明細'!$E$5:$E$500)=0,"",SUMIF('明細'!$B$5:$B$500,$A62,'明細'!$E$5:$E$500)))</f>
      </c>
      <c r="C62" s="17">
        <f>IF($A62="","",IF(SUMIF('明細'!$B$5:$B$500,$A62,'明細'!$F$5:$F$500)=0,"",SUMIF('明細'!$B$5:$B$500,$A62,'明細'!$F$5:$F$500)))</f>
      </c>
      <c r="D62" s="18">
        <f>IF($A62="","",IF(COUNTIF('明細'!$B$5:$B$500,$A62)=0,"",COUNTIF('明細'!$B$5:$B$500,$A62)))</f>
      </c>
      <c r="E62" s="19"/>
      <c r="F62" s="16">
        <f>IF('明細'!J25="","",'明細'!J25)</f>
      </c>
      <c r="G62" s="17">
        <f>IF(F62="","",IF(SUMIF('明細'!$D$5:$D$500,$F62,'明細'!$E$5:$E$500)=0,"",SUMIF('明細'!$D$5:$D$500,$F62,'明細'!$E$5:$E$500)))</f>
      </c>
      <c r="H62" s="17">
        <f>IF(F62="","",IF(SUMIF('明細'!$D$5:$D$500,F62,'明細'!$F$5:$F$500)=0,"",SUMIF('明細'!$D$5:$D$500,F62,'明細'!$F$5:$F$500)))</f>
      </c>
      <c r="I62" s="18">
        <f>IF(F62="","",IF(COUNTIF('明細'!$D$5:$D$500,F62)=0,"",COUNTIF('明細'!$D$5:$D$500,F62)))</f>
      </c>
    </row>
    <row r="63" spans="1:9" ht="11.25" customHeight="1">
      <c r="A63" s="16">
        <f>IF('明細'!H26="","",'明細'!H26)</f>
      </c>
      <c r="B63" s="17">
        <f>IF($A63="","",IF(SUMIF('明細'!$B$5:$B$500,$A63,'明細'!$E$5:$E$500)=0,"",SUMIF('明細'!$B$5:$B$500,$A63,'明細'!$E$5:$E$500)))</f>
      </c>
      <c r="C63" s="17">
        <f>IF($A63="","",IF(SUMIF('明細'!$B$5:$B$500,$A63,'明細'!$F$5:$F$500)=0,"",SUMIF('明細'!$B$5:$B$500,$A63,'明細'!$F$5:$F$500)))</f>
      </c>
      <c r="D63" s="18">
        <f>IF($A63="","",IF(COUNTIF('明細'!$B$5:$B$500,$A63)=0,"",COUNTIF('明細'!$B$5:$B$500,$A63)))</f>
      </c>
      <c r="E63" s="19"/>
      <c r="F63" s="16">
        <f>IF('明細'!J26="","",'明細'!J26)</f>
      </c>
      <c r="G63" s="17">
        <f>IF(F63="","",IF(SUMIF('明細'!$D$5:$D$500,$F63,'明細'!$E$5:$E$500)=0,"",SUMIF('明細'!$D$5:$D$500,$F63,'明細'!$E$5:$E$500)))</f>
      </c>
      <c r="H63" s="17">
        <f>IF(F63="","",IF(SUMIF('明細'!$D$5:$D$500,F63,'明細'!$F$5:$F$500)=0,"",SUMIF('明細'!$D$5:$D$500,F63,'明細'!$F$5:$F$500)))</f>
      </c>
      <c r="I63" s="18">
        <f>IF(F63="","",IF(COUNTIF('明細'!$D$5:$D$500,F63)=0,"",COUNTIF('明細'!$D$5:$D$500,F63)))</f>
      </c>
    </row>
    <row r="64" spans="1:9" ht="11.25" customHeight="1">
      <c r="A64" s="16">
        <f>IF('明細'!H27="","",'明細'!H27)</f>
      </c>
      <c r="B64" s="17">
        <f>IF($A64="","",IF(SUMIF('明細'!$B$5:$B$500,$A64,'明細'!$E$5:$E$500)=0,"",SUMIF('明細'!$B$5:$B$500,$A64,'明細'!$E$5:$E$500)))</f>
      </c>
      <c r="C64" s="17">
        <f>IF($A64="","",IF(SUMIF('明細'!$B$5:$B$500,$A64,'明細'!$F$5:$F$500)=0,"",SUMIF('明細'!$B$5:$B$500,$A64,'明細'!$F$5:$F$500)))</f>
      </c>
      <c r="D64" s="18">
        <f>IF($A64="","",IF(COUNTIF('明細'!$B$5:$B$500,$A64)=0,"",COUNTIF('明細'!$B$5:$B$500,$A64)))</f>
      </c>
      <c r="E64" s="19"/>
      <c r="F64" s="16">
        <f>IF('明細'!J27="","",'明細'!J27)</f>
      </c>
      <c r="G64" s="17">
        <f>IF(F64="","",IF(SUMIF('明細'!$D$5:$D$500,$F64,'明細'!$E$5:$E$500)=0,"",SUMIF('明細'!$D$5:$D$500,$F64,'明細'!$E$5:$E$500)))</f>
      </c>
      <c r="H64" s="17">
        <f>IF(F64="","",IF(SUMIF('明細'!$D$5:$D$500,F64,'明細'!$F$5:$F$500)=0,"",SUMIF('明細'!$D$5:$D$500,F64,'明細'!$F$5:$F$500)))</f>
      </c>
      <c r="I64" s="18">
        <f>IF(F64="","",IF(COUNTIF('明細'!$D$5:$D$500,F64)=0,"",COUNTIF('明細'!$D$5:$D$500,F64)))</f>
      </c>
    </row>
    <row r="65" spans="1:9" ht="11.25" customHeight="1">
      <c r="A65" s="16">
        <f>IF('明細'!H28="","",'明細'!H28)</f>
      </c>
      <c r="B65" s="17">
        <f>IF($A65="","",IF(SUMIF('明細'!$B$5:$B$500,$A65,'明細'!$E$5:$E$500)=0,"",SUMIF('明細'!$B$5:$B$500,$A65,'明細'!$E$5:$E$500)))</f>
      </c>
      <c r="C65" s="17">
        <f>IF($A65="","",IF(SUMIF('明細'!$B$5:$B$500,$A65,'明細'!$F$5:$F$500)=0,"",SUMIF('明細'!$B$5:$B$500,$A65,'明細'!$F$5:$F$500)))</f>
      </c>
      <c r="D65" s="18">
        <f>IF($A65="","",IF(COUNTIF('明細'!$B$5:$B$500,$A65)=0,"",COUNTIF('明細'!$B$5:$B$500,$A65)))</f>
      </c>
      <c r="E65" s="19"/>
      <c r="F65" s="16">
        <f>IF('明細'!J28="","",'明細'!J28)</f>
      </c>
      <c r="G65" s="17">
        <f>IF(F65="","",IF(SUMIF('明細'!$D$5:$D$500,$F65,'明細'!$E$5:$E$500)=0,"",SUMIF('明細'!$D$5:$D$500,$F65,'明細'!$E$5:$E$500)))</f>
      </c>
      <c r="H65" s="17">
        <f>IF(F65="","",IF(SUMIF('明細'!$D$5:$D$500,F65,'明細'!$F$5:$F$500)=0,"",SUMIF('明細'!$D$5:$D$500,F65,'明細'!$F$5:$F$500)))</f>
      </c>
      <c r="I65" s="18">
        <f>IF(F65="","",IF(COUNTIF('明細'!$D$5:$D$500,F65)=0,"",COUNTIF('明細'!$D$5:$D$500,F65)))</f>
      </c>
    </row>
    <row r="66" spans="1:9" ht="11.25" customHeight="1">
      <c r="A66" s="16">
        <f>IF('明細'!H29="","",'明細'!H29)</f>
      </c>
      <c r="B66" s="17">
        <f>IF($A66="","",IF(SUMIF('明細'!$B$5:$B$500,$A66,'明細'!$E$5:$E$500)=0,"",SUMIF('明細'!$B$5:$B$500,$A66,'明細'!$E$5:$E$500)))</f>
      </c>
      <c r="C66" s="17">
        <f>IF($A66="","",IF(SUMIF('明細'!$B$5:$B$500,$A66,'明細'!$F$5:$F$500)=0,"",SUMIF('明細'!$B$5:$B$500,$A66,'明細'!$F$5:$F$500)))</f>
      </c>
      <c r="D66" s="18">
        <f>IF($A66="","",IF(COUNTIF('明細'!$B$5:$B$500,$A66)=0,"",COUNTIF('明細'!$B$5:$B$500,$A66)))</f>
      </c>
      <c r="E66" s="19"/>
      <c r="F66" s="16">
        <f>IF('明細'!J29="","",'明細'!J29)</f>
      </c>
      <c r="G66" s="17">
        <f>IF(F66="","",IF(SUMIF('明細'!$D$5:$D$500,$F66,'明細'!$E$5:$E$500)=0,"",SUMIF('明細'!$D$5:$D$500,$F66,'明細'!$E$5:$E$500)))</f>
      </c>
      <c r="H66" s="17">
        <f>IF(F66="","",IF(SUMIF('明細'!$D$5:$D$500,F66,'明細'!$F$5:$F$500)=0,"",SUMIF('明細'!$D$5:$D$500,F66,'明細'!$F$5:$F$500)))</f>
      </c>
      <c r="I66" s="18">
        <f>IF(F66="","",IF(COUNTIF('明細'!$D$5:$D$500,F66)=0,"",COUNTIF('明細'!$D$5:$D$500,F66)))</f>
      </c>
    </row>
    <row r="67" spans="1:9" ht="11.25" customHeight="1">
      <c r="A67" s="16">
        <f>IF('明細'!H30="","",'明細'!H30)</f>
      </c>
      <c r="B67" s="17">
        <f>IF($A67="","",IF(SUMIF('明細'!$B$5:$B$500,$A67,'明細'!$E$5:$E$500)=0,"",SUMIF('明細'!$B$5:$B$500,$A67,'明細'!$E$5:$E$500)))</f>
      </c>
      <c r="C67" s="17">
        <f>IF($A67="","",IF(SUMIF('明細'!$B$5:$B$500,$A67,'明細'!$F$5:$F$500)=0,"",SUMIF('明細'!$B$5:$B$500,$A67,'明細'!$F$5:$F$500)))</f>
      </c>
      <c r="D67" s="18">
        <f>IF($A67="","",IF(COUNTIF('明細'!$B$5:$B$500,$A67)=0,"",COUNTIF('明細'!$B$5:$B$500,$A67)))</f>
      </c>
      <c r="E67" s="19"/>
      <c r="F67" s="16">
        <f>IF('明細'!J30="","",'明細'!J30)</f>
      </c>
      <c r="G67" s="17">
        <f>IF(F67="","",IF(SUMIF('明細'!$D$5:$D$500,$F67,'明細'!$E$5:$E$500)=0,"",SUMIF('明細'!$D$5:$D$500,$F67,'明細'!$E$5:$E$500)))</f>
      </c>
      <c r="H67" s="17">
        <f>IF(F67="","",IF(SUMIF('明細'!$D$5:$D$500,F67,'明細'!$F$5:$F$500)=0,"",SUMIF('明細'!$D$5:$D$500,F67,'明細'!$F$5:$F$500)))</f>
      </c>
      <c r="I67" s="18">
        <f>IF(F67="","",IF(COUNTIF('明細'!$D$5:$D$500,F67)=0,"",COUNTIF('明細'!$D$5:$D$500,F67)))</f>
      </c>
    </row>
    <row r="68" spans="1:9" ht="11.25" customHeight="1">
      <c r="A68" s="16">
        <f>IF('明細'!H31="","",'明細'!H31)</f>
      </c>
      <c r="B68" s="17">
        <f>IF($A68="","",IF(SUMIF('明細'!$B$5:$B$500,$A68,'明細'!$E$5:$E$500)=0,"",SUMIF('明細'!$B$5:$B$500,$A68,'明細'!$E$5:$E$500)))</f>
      </c>
      <c r="C68" s="17">
        <f>IF($A68="","",IF(SUMIF('明細'!$B$5:$B$500,$A68,'明細'!$F$5:$F$500)=0,"",SUMIF('明細'!$B$5:$B$500,$A68,'明細'!$F$5:$F$500)))</f>
      </c>
      <c r="D68" s="18">
        <f>IF($A68="","",IF(COUNTIF('明細'!$B$5:$B$500,$A68)=0,"",COUNTIF('明細'!$B$5:$B$500,$A68)))</f>
      </c>
      <c r="E68" s="19"/>
      <c r="F68" s="16">
        <f>IF('明細'!J31="","",'明細'!J31)</f>
      </c>
      <c r="G68" s="17">
        <f>IF(F68="","",IF(SUMIF('明細'!$D$5:$D$500,$F68,'明細'!$E$5:$E$500)=0,"",SUMIF('明細'!$D$5:$D$500,$F68,'明細'!$E$5:$E$500)))</f>
      </c>
      <c r="H68" s="17">
        <f>IF(F68="","",IF(SUMIF('明細'!$D$5:$D$500,F68,'明細'!$F$5:$F$500)=0,"",SUMIF('明細'!$D$5:$D$500,F68,'明細'!$F$5:$F$500)))</f>
      </c>
      <c r="I68" s="18">
        <f>IF(F68="","",IF(COUNTIF('明細'!$D$5:$D$500,F68)=0,"",COUNTIF('明細'!$D$5:$D$500,F68)))</f>
      </c>
    </row>
    <row r="69" spans="1:9" ht="11.25" customHeight="1">
      <c r="A69" s="16">
        <f>IF('明細'!H32="","",'明細'!H32)</f>
      </c>
      <c r="B69" s="17">
        <f>IF($A69="","",IF(SUMIF('明細'!$B$5:$B$500,$A69,'明細'!$E$5:$E$500)=0,"",SUMIF('明細'!$B$5:$B$500,$A69,'明細'!$E$5:$E$500)))</f>
      </c>
      <c r="C69" s="17">
        <f>IF($A69="","",IF(SUMIF('明細'!$B$5:$B$500,$A69,'明細'!$F$5:$F$500)=0,"",SUMIF('明細'!$B$5:$B$500,$A69,'明細'!$F$5:$F$500)))</f>
      </c>
      <c r="D69" s="18">
        <f>IF($A69="","",IF(COUNTIF('明細'!$B$5:$B$500,$A69)=0,"",COUNTIF('明細'!$B$5:$B$500,$A69)))</f>
      </c>
      <c r="E69" s="19"/>
      <c r="F69" s="16">
        <f>IF('明細'!J32="","",'明細'!J32)</f>
      </c>
      <c r="G69" s="17">
        <f>IF(F69="","",IF(SUMIF('明細'!$D$5:$D$500,$F69,'明細'!$E$5:$E$500)=0,"",SUMIF('明細'!$D$5:$D$500,$F69,'明細'!$E$5:$E$500)))</f>
      </c>
      <c r="H69" s="17">
        <f>IF(F69="","",IF(SUMIF('明細'!$D$5:$D$500,F69,'明細'!$F$5:$F$500)=0,"",SUMIF('明細'!$D$5:$D$500,F69,'明細'!$F$5:$F$500)))</f>
      </c>
      <c r="I69" s="18">
        <f>IF(F69="","",IF(COUNTIF('明細'!$D$5:$D$500,F69)=0,"",COUNTIF('明細'!$D$5:$D$500,F69)))</f>
      </c>
    </row>
    <row r="70" spans="1:9" ht="11.25" customHeight="1">
      <c r="A70" s="16">
        <f>IF('明細'!H33="","",'明細'!H33)</f>
      </c>
      <c r="B70" s="17">
        <f>IF($A70="","",IF(SUMIF('明細'!$B$5:$B$500,$A70,'明細'!$E$5:$E$500)=0,"",SUMIF('明細'!$B$5:$B$500,$A70,'明細'!$E$5:$E$500)))</f>
      </c>
      <c r="C70" s="17">
        <f>IF($A70="","",IF(SUMIF('明細'!$B$5:$B$500,$A70,'明細'!$F$5:$F$500)=0,"",SUMIF('明細'!$B$5:$B$500,$A70,'明細'!$F$5:$F$500)))</f>
      </c>
      <c r="D70" s="18">
        <f>IF($A70="","",IF(COUNTIF('明細'!$B$5:$B$500,$A70)=0,"",COUNTIF('明細'!$B$5:$B$500,$A70)))</f>
      </c>
      <c r="E70" s="19"/>
      <c r="F70" s="16">
        <f>IF('明細'!J33="","",'明細'!J33)</f>
      </c>
      <c r="G70" s="17">
        <f>IF(F70="","",IF(SUMIF('明細'!$D$5:$D$500,$F70,'明細'!$E$5:$E$500)=0,"",SUMIF('明細'!$D$5:$D$500,$F70,'明細'!$E$5:$E$500)))</f>
      </c>
      <c r="H70" s="17">
        <f>IF(F70="","",IF(SUMIF('明細'!$D$5:$D$500,F70,'明細'!$F$5:$F$500)=0,"",SUMIF('明細'!$D$5:$D$500,F70,'明細'!$F$5:$F$500)))</f>
      </c>
      <c r="I70" s="18">
        <f>IF(F70="","",IF(COUNTIF('明細'!$D$5:$D$500,F70)=0,"",COUNTIF('明細'!$D$5:$D$500,F70)))</f>
      </c>
    </row>
    <row r="71" spans="1:9" ht="11.25" customHeight="1">
      <c r="A71" s="16">
        <f>IF('明細'!H34="","",'明細'!H34)</f>
      </c>
      <c r="B71" s="17">
        <f>IF($A71="","",IF(SUMIF('明細'!$B$5:$B$500,$A71,'明細'!$E$5:$E$500)=0,"",SUMIF('明細'!$B$5:$B$500,$A71,'明細'!$E$5:$E$500)))</f>
      </c>
      <c r="C71" s="17">
        <f>IF($A71="","",IF(SUMIF('明細'!$B$5:$B$500,$A71,'明細'!$F$5:$F$500)=0,"",SUMIF('明細'!$B$5:$B$500,$A71,'明細'!$F$5:$F$500)))</f>
      </c>
      <c r="D71" s="18">
        <f>IF($A71="","",IF(COUNTIF('明細'!$B$5:$B$500,$A71)=0,"",COUNTIF('明細'!$B$5:$B$500,$A71)))</f>
      </c>
      <c r="E71" s="19"/>
      <c r="F71" s="16">
        <f>IF('明細'!J34="","",'明細'!J34)</f>
      </c>
      <c r="G71" s="17">
        <f>IF(F71="","",IF(SUMIF('明細'!$D$5:$D$500,$F71,'明細'!$E$5:$E$500)=0,"",SUMIF('明細'!$D$5:$D$500,$F71,'明細'!$E$5:$E$500)))</f>
      </c>
      <c r="H71" s="17">
        <f>IF(F71="","",IF(SUMIF('明細'!$D$5:$D$500,F71,'明細'!$F$5:$F$500)=0,"",SUMIF('明細'!$D$5:$D$500,F71,'明細'!$F$5:$F$500)))</f>
      </c>
      <c r="I71" s="18">
        <f>IF(F71="","",IF(COUNTIF('明細'!$D$5:$D$500,F71)=0,"",COUNTIF('明細'!$D$5:$D$500,F71)))</f>
      </c>
    </row>
    <row r="72" spans="1:9" ht="11.25" customHeight="1" thickBot="1">
      <c r="A72" s="30">
        <f>IF('明細'!H35="","",'明細'!H35)</f>
      </c>
      <c r="B72" s="27">
        <f>IF($A72="","",IF(SUMIF('明細'!$B$5:$B$500,$A72,'明細'!$E$5:$E$500)=0,"",SUMIF('明細'!$B$5:$B$500,$A72,'明細'!$E$5:$E$500)))</f>
      </c>
      <c r="C72" s="27">
        <f>IF($A72="","",IF(SUMIF('明細'!$B$5:$B$500,$A72,'明細'!$F$5:$F$500)=0,"",SUMIF('明細'!$B$5:$B$500,$A72,'明細'!$F$5:$F$500)))</f>
      </c>
      <c r="D72" s="28">
        <f>IF($A72="","",IF(COUNTIF('明細'!$B$5:$B$500,$A72)=0,"",COUNTIF('明細'!$B$5:$B$500,$A72)))</f>
      </c>
      <c r="E72" s="19"/>
      <c r="F72" s="30">
        <f>IF('明細'!J35="","",'明細'!J35)</f>
      </c>
      <c r="G72" s="27">
        <f>IF(F72="","",IF(SUMIF('明細'!$D$5:$D$500,$F72,'明細'!$E$5:$E$500)=0,"",SUMIF('明細'!$D$5:$D$500,$F72,'明細'!$E$5:$E$500)))</f>
      </c>
      <c r="H72" s="27">
        <f>IF(F72="","",IF(SUMIF('明細'!$D$5:$D$500,F72,'明細'!$F$5:$F$500)=0,"",SUMIF('明細'!$D$5:$D$500,F72,'明細'!$F$5:$F$500)))</f>
      </c>
      <c r="I72" s="28">
        <f>IF(F72="","",IF(COUNTIF('明細'!$D$5:$D$500,F72)=0,"",COUNTIF('明細'!$D$5:$D$500,F72)))</f>
      </c>
    </row>
    <row r="73" spans="1:9" ht="11.25" customHeight="1" thickTop="1">
      <c r="A73" s="29" t="s">
        <v>15</v>
      </c>
      <c r="B73" s="31">
        <f>SUM(B42:B72)</f>
        <v>112</v>
      </c>
      <c r="C73" s="31">
        <f>SUM(C42:C72)</f>
        <v>49000</v>
      </c>
      <c r="D73" s="32">
        <f>SUM(D42:D72)</f>
        <v>4</v>
      </c>
      <c r="E73" s="19"/>
      <c r="F73" s="29" t="s">
        <v>15</v>
      </c>
      <c r="G73" s="31">
        <f>SUM(G42:G72)</f>
        <v>112</v>
      </c>
      <c r="H73" s="31">
        <f>SUM(H42:H72)</f>
        <v>49000</v>
      </c>
      <c r="I73" s="32">
        <f>SUM(I42:I72)</f>
        <v>4</v>
      </c>
    </row>
    <row r="74" spans="1:9" ht="11.25" customHeight="1" thickBot="1">
      <c r="A74" s="20" t="s">
        <v>16</v>
      </c>
      <c r="B74" s="33">
        <f>ROUNDDOWN(B73/COUNT($I$4:$I$34),2)</f>
        <v>56</v>
      </c>
      <c r="C74" s="33">
        <f>ROUNDDOWN(C73/COUNT($I$4:$I$34),2)</f>
        <v>24500</v>
      </c>
      <c r="D74" s="21">
        <f>ROUNDDOWN(D73/COUNT($I$4:$I$34),2)</f>
        <v>2</v>
      </c>
      <c r="E74" s="19"/>
      <c r="F74" s="20" t="s">
        <v>16</v>
      </c>
      <c r="G74" s="33">
        <f>ROUNDDOWN(G73/COUNT($I$4:$I$34),2)</f>
        <v>56</v>
      </c>
      <c r="H74" s="33">
        <f>ROUNDDOWN(H73/COUNT($I$4:$I$34),2)</f>
        <v>24500</v>
      </c>
      <c r="I74" s="21">
        <f>ROUNDDOWN(I73/COUNT($I$4:$I$34),2)</f>
        <v>2</v>
      </c>
    </row>
  </sheetData>
  <mergeCells count="4">
    <mergeCell ref="A1:D1"/>
    <mergeCell ref="F1:I1"/>
    <mergeCell ref="A39:D39"/>
    <mergeCell ref="F39:I39"/>
  </mergeCells>
  <printOptions/>
  <pageMargins left="0.75" right="0.75" top="0.37" bottom="0.74" header="0.12" footer="0.4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ｋ</cp:lastModifiedBy>
  <cp:lastPrinted>2007-03-25T08:31:11Z</cp:lastPrinted>
  <dcterms:created xsi:type="dcterms:W3CDTF">2007-03-25T07:03:20Z</dcterms:created>
  <dcterms:modified xsi:type="dcterms:W3CDTF">2007-03-26T05:04:25Z</dcterms:modified>
  <cp:category/>
  <cp:version/>
  <cp:contentType/>
  <cp:contentStatus/>
</cp:coreProperties>
</file>