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15" windowHeight="10695" activeTab="0"/>
  </bookViews>
  <sheets>
    <sheet name="検索画面" sheetId="1" r:id="rId1"/>
    <sheet name="名簿リスト" sheetId="2" r:id="rId2"/>
  </sheets>
  <definedNames/>
  <calcPr fullCalcOnLoad="1"/>
</workbook>
</file>

<file path=xl/sharedStrings.xml><?xml version="1.0" encoding="utf-8"?>
<sst xmlns="http://schemas.openxmlformats.org/spreadsheetml/2006/main" count="42" uniqueCount="34">
  <si>
    <t>電話番号</t>
  </si>
  <si>
    <t>名前</t>
  </si>
  <si>
    <t>ふりがな</t>
  </si>
  <si>
    <t>県名</t>
  </si>
  <si>
    <t>住所</t>
  </si>
  <si>
    <t>コメント</t>
  </si>
  <si>
    <t>斉藤　正雄</t>
  </si>
  <si>
    <t>096-111-2222</t>
  </si>
  <si>
    <t>郵便番号</t>
  </si>
  <si>
    <t>861-0011</t>
  </si>
  <si>
    <t>熊本県</t>
  </si>
  <si>
    <t>熊本市中央町4-4-4</t>
  </si>
  <si>
    <t>2007年引越し</t>
  </si>
  <si>
    <t>さいとうまさお</t>
  </si>
  <si>
    <t>やまだゆうき</t>
  </si>
  <si>
    <t>山田　祐樹</t>
  </si>
  <si>
    <t>096-555-4444</t>
  </si>
  <si>
    <t>861-0012</t>
  </si>
  <si>
    <t>熊本市桜町４丁目</t>
  </si>
  <si>
    <t>おがたなおこ</t>
  </si>
  <si>
    <t>緒方　尚子</t>
  </si>
  <si>
    <t>096-111-3333</t>
  </si>
  <si>
    <t>861-1111</t>
  </si>
  <si>
    <t>熊本市東町３－３－３</t>
  </si>
  <si>
    <t>わたなべあゆみ</t>
  </si>
  <si>
    <t>渡辺　亜由美</t>
  </si>
  <si>
    <t>092-123-4567</t>
  </si>
  <si>
    <t>820-1212</t>
  </si>
  <si>
    <t>福岡県</t>
  </si>
  <si>
    <t>福岡市東区１-２-３</t>
  </si>
  <si>
    <t>検索ふりがな</t>
  </si>
  <si>
    <t>おがたなおこ</t>
  </si>
  <si>
    <t>ふりがな</t>
  </si>
  <si>
    <t>検索結果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</si>
</sst>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4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1"/>
  <sheetViews>
    <sheetView tabSelected="1" workbookViewId="0" topLeftCell="A1">
      <selection activeCell="C2" sqref="C2"/>
    </sheetView>
  </sheetViews>
  <sheetFormatPr defaultColWidth="9.00390625" defaultRowHeight="13.5"/>
  <cols>
    <col min="2" max="2" width="12.375" style="0" bestFit="1" customWidth="1"/>
    <col min="3" max="3" width="24.875" style="0" customWidth="1"/>
    <col min="4" max="4" width="16.625" style="0" customWidth="1"/>
    <col min="6" max="6" width="5.25390625" style="0" bestFit="1" customWidth="1"/>
    <col min="7" max="7" width="10.75390625" style="0" customWidth="1"/>
  </cols>
  <sheetData>
    <row r="1" ht="14.25" thickBot="1"/>
    <row r="2" spans="2:3" ht="14.25" thickBot="1">
      <c r="B2" s="2" t="s">
        <v>30</v>
      </c>
      <c r="C2" s="1" t="s">
        <v>31</v>
      </c>
    </row>
    <row r="3" ht="14.25" thickBot="1"/>
    <row r="4" spans="2:3" ht="14.25" thickBot="1">
      <c r="B4" s="5" t="s">
        <v>33</v>
      </c>
      <c r="C4" s="6"/>
    </row>
    <row r="5" spans="2:3" ht="13.5">
      <c r="B5" s="7" t="s">
        <v>32</v>
      </c>
      <c r="C5" s="8" t="str">
        <f>IF($C$2=VLOOKUP($C$2,'名簿リスト'!$A$2:$G$3500,1),IF(VLOOKUP($C$2,'名簿リスト'!$A$2:$G$3500,1)=0,"",VLOOKUP($C$2,'名簿リスト'!$A$2:$G$3500,1)),"")</f>
        <v>おがたなおこ</v>
      </c>
    </row>
    <row r="6" spans="2:3" ht="13.5">
      <c r="B6" s="3" t="s">
        <v>1</v>
      </c>
      <c r="C6" s="9" t="str">
        <f>IF($C$2=VLOOKUP($C$2,'名簿リスト'!$A$2:$G$3500,1),IF(VLOOKUP($C$2,'名簿リスト'!$A$2:$G$3500,2)=0,"",VLOOKUP($C$2,'名簿リスト'!$A$2:$G$3500,2)),"")</f>
        <v>緒方　尚子</v>
      </c>
    </row>
    <row r="7" spans="2:3" ht="13.5">
      <c r="B7" s="3" t="s">
        <v>0</v>
      </c>
      <c r="C7" s="9" t="str">
        <f>IF($C$2=VLOOKUP($C$2,'名簿リスト'!$A$2:$G$3500,1),IF(VLOOKUP($C$2,'名簿リスト'!$A$2:$G$3500,3)=0,"",VLOOKUP($C$2,'名簿リスト'!$A$2:$G$3500,3)),"")</f>
        <v>096-111-3333</v>
      </c>
    </row>
    <row r="8" spans="2:3" ht="13.5">
      <c r="B8" s="3" t="s">
        <v>8</v>
      </c>
      <c r="C8" s="9" t="str">
        <f>IF($C$2=VLOOKUP($C$2,'名簿リスト'!$A$2:$G$3500,1),IF(VLOOKUP($C$2,'名簿リスト'!$A$2:$G$3500,4)=0,"",VLOOKUP($C$2,'名簿リスト'!$A$2:$G$3500,4)),"")</f>
        <v>861-1111</v>
      </c>
    </row>
    <row r="9" spans="2:3" ht="13.5">
      <c r="B9" s="3" t="s">
        <v>3</v>
      </c>
      <c r="C9" s="9" t="str">
        <f>IF($C$2=VLOOKUP($C$2,'名簿リスト'!$A$2:$G$3500,1),IF(VLOOKUP($C$2,'名簿リスト'!$A$2:$G$3500,5)=0,"",VLOOKUP($C$2,'名簿リスト'!$A$2:$G$3500,5)),"")</f>
        <v>熊本県</v>
      </c>
    </row>
    <row r="10" spans="2:3" ht="13.5">
      <c r="B10" s="3" t="s">
        <v>4</v>
      </c>
      <c r="C10" s="9" t="str">
        <f>IF($C$2=VLOOKUP($C$2,'名簿リスト'!$A$2:$G$3500,1),IF(VLOOKUP($C$2,'名簿リスト'!$A$2:$G$3500,6)=0,"",VLOOKUP($C$2,'名簿リスト'!$A$2:$G$3500,6)),"")</f>
        <v>熊本市東町３－３－３</v>
      </c>
    </row>
    <row r="11" spans="2:3" ht="14.25" thickBot="1">
      <c r="B11" s="4" t="s">
        <v>5</v>
      </c>
      <c r="C11" s="10">
        <f>IF($C$2=VLOOKUP($C$2,'名簿リスト'!$A$2:$G$3500,1),IF(VLOOKUP($C$2,'名簿リスト'!$A$2:$G$3500,7)=0,"",VLOOKUP($C$2,'名簿リスト'!$A$2:$G$3500,7)),"")</f>
      </c>
    </row>
  </sheetData>
  <mergeCells count="1">
    <mergeCell ref="B4:C4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:G1"/>
    </sheetView>
  </sheetViews>
  <sheetFormatPr defaultColWidth="9.00390625" defaultRowHeight="13.5"/>
  <cols>
    <col min="1" max="1" width="13.75390625" style="0" bestFit="1" customWidth="1"/>
    <col min="2" max="2" width="14.50390625" style="0" customWidth="1"/>
    <col min="3" max="3" width="13.875" style="0" bestFit="1" customWidth="1"/>
    <col min="4" max="4" width="13.875" style="0" customWidth="1"/>
    <col min="6" max="6" width="18.625" style="0" bestFit="1" customWidth="1"/>
    <col min="7" max="7" width="19.625" style="0" customWidth="1"/>
  </cols>
  <sheetData>
    <row r="1" spans="1:7" ht="13.5">
      <c r="A1" s="11" t="s">
        <v>2</v>
      </c>
      <c r="B1" s="11" t="s">
        <v>1</v>
      </c>
      <c r="C1" s="11" t="s">
        <v>0</v>
      </c>
      <c r="D1" s="11" t="s">
        <v>8</v>
      </c>
      <c r="E1" s="11" t="s">
        <v>3</v>
      </c>
      <c r="F1" s="11" t="s">
        <v>4</v>
      </c>
      <c r="G1" s="11" t="s">
        <v>5</v>
      </c>
    </row>
    <row r="2" spans="1:6" ht="13.5">
      <c r="A2" t="s">
        <v>19</v>
      </c>
      <c r="B2" t="s">
        <v>20</v>
      </c>
      <c r="C2" t="s">
        <v>21</v>
      </c>
      <c r="D2" t="s">
        <v>22</v>
      </c>
      <c r="E2" t="s">
        <v>10</v>
      </c>
      <c r="F2" t="s">
        <v>23</v>
      </c>
    </row>
    <row r="3" spans="1:7" ht="13.5">
      <c r="A3" t="s">
        <v>13</v>
      </c>
      <c r="B3" t="s">
        <v>6</v>
      </c>
      <c r="C3" t="s">
        <v>7</v>
      </c>
      <c r="D3" t="s">
        <v>9</v>
      </c>
      <c r="E3" t="s">
        <v>10</v>
      </c>
      <c r="F3" t="s">
        <v>11</v>
      </c>
      <c r="G3" t="s">
        <v>12</v>
      </c>
    </row>
    <row r="4" spans="1:6" ht="13.5">
      <c r="A4" t="s">
        <v>14</v>
      </c>
      <c r="B4" t="s">
        <v>15</v>
      </c>
      <c r="C4" t="s">
        <v>16</v>
      </c>
      <c r="D4" t="s">
        <v>17</v>
      </c>
      <c r="E4" t="s">
        <v>10</v>
      </c>
      <c r="F4" t="s">
        <v>18</v>
      </c>
    </row>
    <row r="5" spans="1:6" ht="13.5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ｋ</cp:lastModifiedBy>
  <dcterms:created xsi:type="dcterms:W3CDTF">2009-07-15T11:01:53Z</dcterms:created>
  <dcterms:modified xsi:type="dcterms:W3CDTF">2009-07-22T05:32:18Z</dcterms:modified>
  <cp:category/>
  <cp:version/>
  <cp:contentType/>
  <cp:contentStatus/>
</cp:coreProperties>
</file>